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elen\Documents\Helen's Files\Treasury\2014-15\"/>
    </mc:Choice>
  </mc:AlternateContent>
  <bookViews>
    <workbookView xWindow="0" yWindow="0" windowWidth="28800" windowHeight="12435"/>
  </bookViews>
  <sheets>
    <sheet name="2014-15 Budget" sheetId="5" r:id="rId1"/>
    <sheet name="Projected budget" sheetId="1" state="hidden" r:id="rId2"/>
  </sheets>
  <definedNames>
    <definedName name="_xlnm.Print_Area" localSheetId="0">'2014-15 Budget'!$A$1:$C$63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3" i="5" l="1"/>
  <c r="C17" i="5"/>
  <c r="C59" i="5"/>
  <c r="C54" i="5"/>
  <c r="C19" i="5"/>
  <c r="C61" i="5" l="1"/>
  <c r="G54" i="5"/>
  <c r="G59" i="5" l="1"/>
  <c r="E59" i="5"/>
  <c r="I58" i="5"/>
  <c r="I57" i="5"/>
  <c r="I53" i="5"/>
  <c r="I52" i="5"/>
  <c r="I51" i="5"/>
  <c r="I50" i="5"/>
  <c r="I43" i="5"/>
  <c r="I49" i="5"/>
  <c r="I48" i="5"/>
  <c r="I47" i="5"/>
  <c r="I41" i="5"/>
  <c r="I42" i="5"/>
  <c r="I40" i="5"/>
  <c r="I46" i="5"/>
  <c r="I45" i="5"/>
  <c r="I44" i="5"/>
  <c r="I38" i="5"/>
  <c r="I36" i="5"/>
  <c r="I35" i="5"/>
  <c r="I34" i="5"/>
  <c r="I33" i="5"/>
  <c r="I32" i="5"/>
  <c r="I29" i="5"/>
  <c r="I30" i="5"/>
  <c r="E28" i="5"/>
  <c r="I25" i="5"/>
  <c r="I24" i="5"/>
  <c r="I26" i="5"/>
  <c r="I18" i="5"/>
  <c r="G17" i="5"/>
  <c r="E15" i="5"/>
  <c r="I15" i="5" s="1"/>
  <c r="I14" i="5"/>
  <c r="I13" i="5"/>
  <c r="I12" i="5"/>
  <c r="I11" i="5"/>
  <c r="I10" i="5"/>
  <c r="I9" i="5"/>
  <c r="I8" i="5"/>
  <c r="I7" i="5"/>
  <c r="I6" i="5"/>
  <c r="I5" i="5"/>
  <c r="I28" i="5" l="1"/>
  <c r="I54" i="5" s="1"/>
  <c r="E54" i="5"/>
  <c r="G61" i="5"/>
  <c r="E17" i="5"/>
  <c r="E19" i="5" s="1"/>
  <c r="E61" i="5"/>
  <c r="I59" i="5"/>
  <c r="G70" i="5"/>
  <c r="G19" i="5"/>
  <c r="E63" i="5" l="1"/>
  <c r="I17" i="5"/>
  <c r="I19" i="5" s="1"/>
  <c r="G63" i="5"/>
  <c r="I61" i="5"/>
  <c r="I63" i="5" l="1"/>
  <c r="I66" i="5" s="1"/>
  <c r="G7" i="1"/>
  <c r="G8" i="1"/>
  <c r="G9" i="1"/>
  <c r="G10" i="1"/>
  <c r="G11" i="1"/>
  <c r="G12" i="1"/>
  <c r="G13" i="1"/>
  <c r="G14" i="1"/>
  <c r="G15" i="1"/>
  <c r="G18" i="1"/>
  <c r="G19" i="1"/>
  <c r="G6" i="1"/>
  <c r="E17" i="1"/>
  <c r="E19" i="1" s="1"/>
  <c r="C12" i="1"/>
  <c r="C17" i="1" s="1"/>
  <c r="C19" i="1" s="1"/>
  <c r="G17" i="1" l="1"/>
</calcChain>
</file>

<file path=xl/sharedStrings.xml><?xml version="1.0" encoding="utf-8"?>
<sst xmlns="http://schemas.openxmlformats.org/spreadsheetml/2006/main" count="86" uniqueCount="67">
  <si>
    <t>Budget 13/14</t>
  </si>
  <si>
    <t>Net Ordinary Income</t>
  </si>
  <si>
    <t>Pub Night / Silent Auction</t>
  </si>
  <si>
    <t>Pizza Lunch</t>
  </si>
  <si>
    <t xml:space="preserve">QSP Magazine </t>
  </si>
  <si>
    <t>T-Shirt</t>
  </si>
  <si>
    <t>Donations</t>
  </si>
  <si>
    <t>Miscellaneous Revenue</t>
  </si>
  <si>
    <t>Prior Year's Expense</t>
  </si>
  <si>
    <t>GST</t>
  </si>
  <si>
    <t>Spring Thaw Art Show</t>
  </si>
  <si>
    <t>Curriculum Night Bake Sale</t>
  </si>
  <si>
    <t/>
  </si>
  <si>
    <t>.</t>
  </si>
  <si>
    <t>Total Net Ordinary Income</t>
  </si>
  <si>
    <t>Retained earnings from prior year</t>
  </si>
  <si>
    <t>Total Net Ordinary Income &amp; Surplus</t>
  </si>
  <si>
    <t>Proposed Budget 14/15</t>
  </si>
  <si>
    <t>Change in budget</t>
  </si>
  <si>
    <t>Notes</t>
  </si>
  <si>
    <t>Not projected to be a fundraiser in 2015</t>
  </si>
  <si>
    <t>Excess funds passed to the Centennial yard refresh</t>
  </si>
  <si>
    <t>None known at this time</t>
  </si>
  <si>
    <t>Pre Oct 1st</t>
  </si>
  <si>
    <t>Fav / (Unfav)</t>
  </si>
  <si>
    <t>Swim Club</t>
  </si>
  <si>
    <t>Expense</t>
  </si>
  <si>
    <t>Committed:</t>
  </si>
  <si>
    <t>Technology</t>
  </si>
  <si>
    <t>STEM Science &amp; Tech</t>
  </si>
  <si>
    <t>FLL</t>
  </si>
  <si>
    <t>Eco Schools</t>
  </si>
  <si>
    <t>Kindergarten Refresh</t>
  </si>
  <si>
    <t xml:space="preserve">Rainy day lunch room games bin </t>
  </si>
  <si>
    <t>Extracurricular Support</t>
  </si>
  <si>
    <t>Yard Improvement</t>
  </si>
  <si>
    <t>Outdoor recess equipment</t>
  </si>
  <si>
    <t>Green Teacher</t>
  </si>
  <si>
    <t>Instrument Renewal - Strings</t>
  </si>
  <si>
    <t>Instrument Renewal - Band</t>
  </si>
  <si>
    <t>Drama Program</t>
  </si>
  <si>
    <t>Library</t>
  </si>
  <si>
    <t>House League Sports</t>
  </si>
  <si>
    <t>Art</t>
  </si>
  <si>
    <t>Primary Arts Program</t>
  </si>
  <si>
    <t>Spirit/ Centennial</t>
  </si>
  <si>
    <t>Peacemakers</t>
  </si>
  <si>
    <t>Mike Ford</t>
  </si>
  <si>
    <t>Awards</t>
  </si>
  <si>
    <t>Field Trip Bursary</t>
  </si>
  <si>
    <t>Teacher Appreciation Lunch</t>
  </si>
  <si>
    <t>Council Communications</t>
  </si>
  <si>
    <t>Sundry And Admin</t>
  </si>
  <si>
    <t>Total Committed</t>
  </si>
  <si>
    <t>Uncommitted:</t>
  </si>
  <si>
    <t>Enrichment Expense</t>
  </si>
  <si>
    <t>Extraordinary Expense</t>
  </si>
  <si>
    <t>Total Uncommitted</t>
  </si>
  <si>
    <t>Total Other Expense</t>
  </si>
  <si>
    <t>Net Income</t>
  </si>
  <si>
    <t>Budget 14/15</t>
  </si>
  <si>
    <t>Yard</t>
  </si>
  <si>
    <t>Arts</t>
  </si>
  <si>
    <t>Teacher Reimbursement</t>
  </si>
  <si>
    <t>Other</t>
  </si>
  <si>
    <t>Teacher Reimbursement Fund</t>
  </si>
  <si>
    <t>Actual 13/14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</si>
</sst>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u/>
      <sz val="11"/>
      <color theme="1"/>
      <name val="Calibri"/>
      <family val="2"/>
      <scheme val="minor"/>
    </font>
    <font>
      <b/>
      <u/>
      <sz val="10"/>
      <name val="Arial"/>
      <family val="2"/>
    </font>
    <font>
      <sz val="10"/>
      <color rgb="FFFF330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70">
    <xf numFmtId="0" fontId="0" fillId="0" borderId="0" xfId="0"/>
    <xf numFmtId="0" fontId="3" fillId="0" borderId="0" xfId="0" applyFont="1" applyFill="1" applyAlignment="1">
      <alignment horizontal="center"/>
    </xf>
    <xf numFmtId="0" fontId="3" fillId="0" borderId="0" xfId="0" applyFont="1"/>
    <xf numFmtId="0" fontId="0" fillId="0" borderId="0" xfId="0" applyFill="1"/>
    <xf numFmtId="0" fontId="0" fillId="0" borderId="0" xfId="0" applyFill="1" applyBorder="1"/>
    <xf numFmtId="164" fontId="0" fillId="0" borderId="0" xfId="0" applyNumberFormat="1" applyFill="1" applyBorder="1"/>
    <xf numFmtId="164" fontId="4" fillId="0" borderId="0" xfId="0" applyNumberFormat="1" applyFont="1" applyFill="1" applyBorder="1"/>
    <xf numFmtId="164" fontId="1" fillId="0" borderId="0" xfId="2" applyNumberFormat="1" applyFill="1"/>
    <xf numFmtId="164" fontId="0" fillId="0" borderId="0" xfId="0" applyNumberFormat="1" applyFill="1"/>
    <xf numFmtId="0" fontId="0" fillId="0" borderId="0" xfId="0" applyBorder="1"/>
    <xf numFmtId="164" fontId="1" fillId="0" borderId="1" xfId="2" applyNumberFormat="1" applyFill="1" applyBorder="1"/>
    <xf numFmtId="165" fontId="0" fillId="0" borderId="0" xfId="1" applyNumberFormat="1" applyFont="1"/>
    <xf numFmtId="0" fontId="2" fillId="0" borderId="0" xfId="0" applyFont="1"/>
    <xf numFmtId="164" fontId="0" fillId="0" borderId="0" xfId="0" applyNumberFormat="1"/>
    <xf numFmtId="9" fontId="0" fillId="0" borderId="0" xfId="3" applyFont="1"/>
    <xf numFmtId="0" fontId="2" fillId="0" borderId="0" xfId="0" applyFont="1" applyAlignment="1">
      <alignment horizontal="center"/>
    </xf>
    <xf numFmtId="165" fontId="0" fillId="2" borderId="0" xfId="1" applyNumberFormat="1" applyFont="1" applyFill="1"/>
    <xf numFmtId="164" fontId="1" fillId="2" borderId="1" xfId="2" applyNumberFormat="1" applyFill="1" applyBorder="1"/>
    <xf numFmtId="0" fontId="5" fillId="0" borderId="0" xfId="0" applyFont="1"/>
    <xf numFmtId="0" fontId="4" fillId="0" borderId="0" xfId="4" applyFill="1"/>
    <xf numFmtId="164" fontId="4" fillId="0" borderId="0" xfId="5" applyNumberFormat="1" applyFill="1"/>
    <xf numFmtId="0" fontId="4" fillId="0" borderId="0" xfId="4"/>
    <xf numFmtId="0" fontId="3" fillId="0" borderId="0" xfId="4" applyFont="1" applyFill="1" applyAlignment="1">
      <alignment horizontal="center"/>
    </xf>
    <xf numFmtId="0" fontId="3" fillId="0" borderId="0" xfId="4" applyFont="1" applyFill="1"/>
    <xf numFmtId="164" fontId="4" fillId="0" borderId="0" xfId="5" applyNumberFormat="1" applyFont="1" applyAlignment="1">
      <alignment horizontal="center"/>
    </xf>
    <xf numFmtId="0" fontId="3" fillId="0" borderId="0" xfId="4" applyFont="1"/>
    <xf numFmtId="164" fontId="4" fillId="0" borderId="0" xfId="5" applyNumberFormat="1"/>
    <xf numFmtId="0" fontId="4" fillId="0" borderId="0" xfId="4" applyFill="1" applyBorder="1"/>
    <xf numFmtId="9" fontId="0" fillId="0" borderId="0" xfId="6" applyFont="1" applyFill="1"/>
    <xf numFmtId="164" fontId="4" fillId="0" borderId="0" xfId="4" applyNumberFormat="1" applyFill="1" applyBorder="1"/>
    <xf numFmtId="164" fontId="4" fillId="0" borderId="0" xfId="5" applyNumberFormat="1" applyFont="1" applyFill="1"/>
    <xf numFmtId="0" fontId="4" fillId="0" borderId="0" xfId="4" applyFont="1"/>
    <xf numFmtId="164" fontId="4" fillId="0" borderId="0" xfId="4" applyNumberFormat="1" applyFont="1" applyFill="1" applyBorder="1"/>
    <xf numFmtId="164" fontId="4" fillId="0" borderId="0" xfId="4" applyNumberFormat="1"/>
    <xf numFmtId="164" fontId="4" fillId="0" borderId="0" xfId="4" applyNumberFormat="1" applyFill="1"/>
    <xf numFmtId="0" fontId="4" fillId="0" borderId="0" xfId="4" applyBorder="1"/>
    <xf numFmtId="164" fontId="4" fillId="0" borderId="1" xfId="5" applyNumberFormat="1" applyFill="1" applyBorder="1"/>
    <xf numFmtId="164" fontId="4" fillId="0" borderId="1" xfId="5" applyNumberFormat="1" applyFont="1" applyFill="1" applyBorder="1"/>
    <xf numFmtId="164" fontId="4" fillId="0" borderId="0" xfId="5" applyNumberFormat="1" applyBorder="1"/>
    <xf numFmtId="164" fontId="4" fillId="0" borderId="0" xfId="5" applyNumberFormat="1" applyFill="1" applyBorder="1"/>
    <xf numFmtId="164" fontId="4" fillId="0" borderId="0" xfId="5" applyNumberFormat="1" applyFont="1" applyFill="1" applyBorder="1"/>
    <xf numFmtId="9" fontId="0" fillId="0" borderId="0" xfId="6" applyFont="1" applyFill="1" applyBorder="1"/>
    <xf numFmtId="0" fontId="3" fillId="0" borderId="0" xfId="4" applyFont="1" applyFill="1" applyBorder="1"/>
    <xf numFmtId="164" fontId="4" fillId="0" borderId="2" xfId="5" applyNumberFormat="1" applyFill="1" applyBorder="1"/>
    <xf numFmtId="164" fontId="4" fillId="0" borderId="3" xfId="5" applyNumberFormat="1" applyFill="1" applyBorder="1"/>
    <xf numFmtId="164" fontId="4" fillId="0" borderId="4" xfId="5" applyNumberFormat="1" applyFill="1" applyBorder="1"/>
    <xf numFmtId="0" fontId="6" fillId="0" borderId="0" xfId="4" applyFont="1"/>
    <xf numFmtId="164" fontId="8" fillId="0" borderId="0" xfId="5" applyNumberFormat="1" applyFont="1" applyFill="1"/>
    <xf numFmtId="0" fontId="7" fillId="0" borderId="5" xfId="4" applyFont="1" applyBorder="1"/>
    <xf numFmtId="164" fontId="4" fillId="0" borderId="6" xfId="4" applyNumberFormat="1" applyFill="1" applyBorder="1"/>
    <xf numFmtId="9" fontId="0" fillId="0" borderId="6" xfId="6" applyFont="1" applyFill="1" applyBorder="1"/>
    <xf numFmtId="164" fontId="4" fillId="0" borderId="6" xfId="5" applyNumberFormat="1" applyFont="1" applyFill="1" applyBorder="1"/>
    <xf numFmtId="164" fontId="4" fillId="0" borderId="6" xfId="5" applyNumberFormat="1" applyBorder="1"/>
    <xf numFmtId="164" fontId="4" fillId="0" borderId="7" xfId="4" applyNumberFormat="1" applyFill="1" applyBorder="1"/>
    <xf numFmtId="0" fontId="7" fillId="0" borderId="8" xfId="4" applyFont="1" applyBorder="1"/>
    <xf numFmtId="164" fontId="4" fillId="0" borderId="9" xfId="4" applyNumberFormat="1" applyFill="1" applyBorder="1"/>
    <xf numFmtId="9" fontId="0" fillId="0" borderId="9" xfId="6" applyFont="1" applyFill="1" applyBorder="1"/>
    <xf numFmtId="164" fontId="4" fillId="0" borderId="9" xfId="5" applyNumberFormat="1" applyFont="1" applyFill="1" applyBorder="1"/>
    <xf numFmtId="164" fontId="4" fillId="0" borderId="9" xfId="5" applyNumberFormat="1" applyBorder="1"/>
    <xf numFmtId="164" fontId="4" fillId="0" borderId="10" xfId="4" applyNumberFormat="1" applyFill="1" applyBorder="1"/>
    <xf numFmtId="0" fontId="7" fillId="0" borderId="11" xfId="4" applyFont="1" applyBorder="1"/>
    <xf numFmtId="164" fontId="4" fillId="0" borderId="12" xfId="4" applyNumberFormat="1" applyFill="1" applyBorder="1"/>
    <xf numFmtId="0" fontId="7" fillId="0" borderId="13" xfId="4" applyFont="1" applyBorder="1"/>
    <xf numFmtId="164" fontId="4" fillId="0" borderId="14" xfId="4" applyNumberFormat="1" applyFill="1" applyBorder="1"/>
    <xf numFmtId="9" fontId="0" fillId="0" borderId="14" xfId="6" applyFont="1" applyFill="1" applyBorder="1"/>
    <xf numFmtId="164" fontId="4" fillId="0" borderId="14" xfId="5" applyNumberFormat="1" applyFont="1" applyFill="1" applyBorder="1"/>
    <xf numFmtId="164" fontId="4" fillId="0" borderId="14" xfId="5" applyNumberFormat="1" applyBorder="1"/>
    <xf numFmtId="164" fontId="4" fillId="0" borderId="15" xfId="4" applyNumberFormat="1" applyFill="1" applyBorder="1"/>
    <xf numFmtId="0" fontId="7" fillId="0" borderId="5" xfId="4" applyFont="1" applyFill="1" applyBorder="1"/>
    <xf numFmtId="164" fontId="4" fillId="0" borderId="4" xfId="5" applyNumberFormat="1" applyFont="1" applyFill="1" applyBorder="1"/>
  </cellXfs>
  <cellStyles count="7">
    <cellStyle name="Comma" xfId="1" builtinId="3"/>
    <cellStyle name="Currency" xfId="2" builtinId="4"/>
    <cellStyle name="Currency 2" xfId="5"/>
    <cellStyle name="Normal" xfId="0" builtinId="0"/>
    <cellStyle name="Normal 2" xfId="4"/>
    <cellStyle name="Percent" xfId="3" builtinId="5"/>
    <cellStyle name="Percent 2" xfId="6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3"/>
  <sheetViews>
    <sheetView tabSelected="1" zoomScale="91" zoomScaleNormal="91" workbookViewId="0">
      <selection activeCell="L4" sqref="L4"/>
    </sheetView>
  </sheetViews>
  <sheetFormatPr defaultRowHeight="12.75" x14ac:dyDescent="0.2"/>
  <cols>
    <col min="1" max="1" width="5.85546875" style="21" customWidth="1"/>
    <col min="2" max="2" width="32.85546875" style="21" customWidth="1"/>
    <col min="3" max="3" width="13.85546875" style="19" customWidth="1"/>
    <col min="4" max="4" width="3.28515625" style="21" customWidth="1"/>
    <col min="5" max="5" width="13.85546875" style="19" customWidth="1"/>
    <col min="6" max="6" width="6.140625" style="21" customWidth="1"/>
    <col min="7" max="7" width="11.140625" style="19" customWidth="1"/>
    <col min="8" max="8" width="6.42578125" style="26" customWidth="1"/>
    <col min="9" max="9" width="13.85546875" style="19" customWidth="1"/>
    <col min="10" max="10" width="5.42578125" style="21" customWidth="1"/>
    <col min="11" max="242" width="9.140625" style="21"/>
    <col min="243" max="243" width="5.85546875" style="21" customWidth="1"/>
    <col min="244" max="244" width="32.85546875" style="21" customWidth="1"/>
    <col min="245" max="245" width="13.85546875" style="21" customWidth="1"/>
    <col min="246" max="246" width="6.140625" style="21" customWidth="1"/>
    <col min="247" max="247" width="11.140625" style="21" customWidth="1"/>
    <col min="248" max="248" width="6.42578125" style="21" customWidth="1"/>
    <col min="249" max="250" width="0" style="21" hidden="1" customWidth="1"/>
    <col min="251" max="251" width="13.85546875" style="21" customWidth="1"/>
    <col min="252" max="252" width="10.28515625" style="21" customWidth="1"/>
    <col min="253" max="256" width="0" style="21" hidden="1" customWidth="1"/>
    <col min="257" max="257" width="14.28515625" style="21" customWidth="1"/>
    <col min="258" max="258" width="9.140625" style="21"/>
    <col min="259" max="259" width="11.85546875" style="21" customWidth="1"/>
    <col min="260" max="260" width="9.140625" style="21"/>
    <col min="261" max="261" width="13.85546875" style="21" customWidth="1"/>
    <col min="262" max="498" width="9.140625" style="21"/>
    <col min="499" max="499" width="5.85546875" style="21" customWidth="1"/>
    <col min="500" max="500" width="32.85546875" style="21" customWidth="1"/>
    <col min="501" max="501" width="13.85546875" style="21" customWidth="1"/>
    <col min="502" max="502" width="6.140625" style="21" customWidth="1"/>
    <col min="503" max="503" width="11.140625" style="21" customWidth="1"/>
    <col min="504" max="504" width="6.42578125" style="21" customWidth="1"/>
    <col min="505" max="506" width="0" style="21" hidden="1" customWidth="1"/>
    <col min="507" max="507" width="13.85546875" style="21" customWidth="1"/>
    <col min="508" max="508" width="10.28515625" style="21" customWidth="1"/>
    <col min="509" max="512" width="0" style="21" hidden="1" customWidth="1"/>
    <col min="513" max="513" width="14.28515625" style="21" customWidth="1"/>
    <col min="514" max="514" width="9.140625" style="21"/>
    <col min="515" max="515" width="11.85546875" style="21" customWidth="1"/>
    <col min="516" max="516" width="9.140625" style="21"/>
    <col min="517" max="517" width="13.85546875" style="21" customWidth="1"/>
    <col min="518" max="754" width="9.140625" style="21"/>
    <col min="755" max="755" width="5.85546875" style="21" customWidth="1"/>
    <col min="756" max="756" width="32.85546875" style="21" customWidth="1"/>
    <col min="757" max="757" width="13.85546875" style="21" customWidth="1"/>
    <col min="758" max="758" width="6.140625" style="21" customWidth="1"/>
    <col min="759" max="759" width="11.140625" style="21" customWidth="1"/>
    <col min="760" max="760" width="6.42578125" style="21" customWidth="1"/>
    <col min="761" max="762" width="0" style="21" hidden="1" customWidth="1"/>
    <col min="763" max="763" width="13.85546875" style="21" customWidth="1"/>
    <col min="764" max="764" width="10.28515625" style="21" customWidth="1"/>
    <col min="765" max="768" width="0" style="21" hidden="1" customWidth="1"/>
    <col min="769" max="769" width="14.28515625" style="21" customWidth="1"/>
    <col min="770" max="770" width="9.140625" style="21"/>
    <col min="771" max="771" width="11.85546875" style="21" customWidth="1"/>
    <col min="772" max="772" width="9.140625" style="21"/>
    <col min="773" max="773" width="13.85546875" style="21" customWidth="1"/>
    <col min="774" max="1010" width="9.140625" style="21"/>
    <col min="1011" max="1011" width="5.85546875" style="21" customWidth="1"/>
    <col min="1012" max="1012" width="32.85546875" style="21" customWidth="1"/>
    <col min="1013" max="1013" width="13.85546875" style="21" customWidth="1"/>
    <col min="1014" max="1014" width="6.140625" style="21" customWidth="1"/>
    <col min="1015" max="1015" width="11.140625" style="21" customWidth="1"/>
    <col min="1016" max="1016" width="6.42578125" style="21" customWidth="1"/>
    <col min="1017" max="1018" width="0" style="21" hidden="1" customWidth="1"/>
    <col min="1019" max="1019" width="13.85546875" style="21" customWidth="1"/>
    <col min="1020" max="1020" width="10.28515625" style="21" customWidth="1"/>
    <col min="1021" max="1024" width="0" style="21" hidden="1" customWidth="1"/>
    <col min="1025" max="1025" width="14.28515625" style="21" customWidth="1"/>
    <col min="1026" max="1026" width="9.140625" style="21"/>
    <col min="1027" max="1027" width="11.85546875" style="21" customWidth="1"/>
    <col min="1028" max="1028" width="9.140625" style="21"/>
    <col min="1029" max="1029" width="13.85546875" style="21" customWidth="1"/>
    <col min="1030" max="1266" width="9.140625" style="21"/>
    <col min="1267" max="1267" width="5.85546875" style="21" customWidth="1"/>
    <col min="1268" max="1268" width="32.85546875" style="21" customWidth="1"/>
    <col min="1269" max="1269" width="13.85546875" style="21" customWidth="1"/>
    <col min="1270" max="1270" width="6.140625" style="21" customWidth="1"/>
    <col min="1271" max="1271" width="11.140625" style="21" customWidth="1"/>
    <col min="1272" max="1272" width="6.42578125" style="21" customWidth="1"/>
    <col min="1273" max="1274" width="0" style="21" hidden="1" customWidth="1"/>
    <col min="1275" max="1275" width="13.85546875" style="21" customWidth="1"/>
    <col min="1276" max="1276" width="10.28515625" style="21" customWidth="1"/>
    <col min="1277" max="1280" width="0" style="21" hidden="1" customWidth="1"/>
    <col min="1281" max="1281" width="14.28515625" style="21" customWidth="1"/>
    <col min="1282" max="1282" width="9.140625" style="21"/>
    <col min="1283" max="1283" width="11.85546875" style="21" customWidth="1"/>
    <col min="1284" max="1284" width="9.140625" style="21"/>
    <col min="1285" max="1285" width="13.85546875" style="21" customWidth="1"/>
    <col min="1286" max="1522" width="9.140625" style="21"/>
    <col min="1523" max="1523" width="5.85546875" style="21" customWidth="1"/>
    <col min="1524" max="1524" width="32.85546875" style="21" customWidth="1"/>
    <col min="1525" max="1525" width="13.85546875" style="21" customWidth="1"/>
    <col min="1526" max="1526" width="6.140625" style="21" customWidth="1"/>
    <col min="1527" max="1527" width="11.140625" style="21" customWidth="1"/>
    <col min="1528" max="1528" width="6.42578125" style="21" customWidth="1"/>
    <col min="1529" max="1530" width="0" style="21" hidden="1" customWidth="1"/>
    <col min="1531" max="1531" width="13.85546875" style="21" customWidth="1"/>
    <col min="1532" max="1532" width="10.28515625" style="21" customWidth="1"/>
    <col min="1533" max="1536" width="0" style="21" hidden="1" customWidth="1"/>
    <col min="1537" max="1537" width="14.28515625" style="21" customWidth="1"/>
    <col min="1538" max="1538" width="9.140625" style="21"/>
    <col min="1539" max="1539" width="11.85546875" style="21" customWidth="1"/>
    <col min="1540" max="1540" width="9.140625" style="21"/>
    <col min="1541" max="1541" width="13.85546875" style="21" customWidth="1"/>
    <col min="1542" max="1778" width="9.140625" style="21"/>
    <col min="1779" max="1779" width="5.85546875" style="21" customWidth="1"/>
    <col min="1780" max="1780" width="32.85546875" style="21" customWidth="1"/>
    <col min="1781" max="1781" width="13.85546875" style="21" customWidth="1"/>
    <col min="1782" max="1782" width="6.140625" style="21" customWidth="1"/>
    <col min="1783" max="1783" width="11.140625" style="21" customWidth="1"/>
    <col min="1784" max="1784" width="6.42578125" style="21" customWidth="1"/>
    <col min="1785" max="1786" width="0" style="21" hidden="1" customWidth="1"/>
    <col min="1787" max="1787" width="13.85546875" style="21" customWidth="1"/>
    <col min="1788" max="1788" width="10.28515625" style="21" customWidth="1"/>
    <col min="1789" max="1792" width="0" style="21" hidden="1" customWidth="1"/>
    <col min="1793" max="1793" width="14.28515625" style="21" customWidth="1"/>
    <col min="1794" max="1794" width="9.140625" style="21"/>
    <col min="1795" max="1795" width="11.85546875" style="21" customWidth="1"/>
    <col min="1796" max="1796" width="9.140625" style="21"/>
    <col min="1797" max="1797" width="13.85546875" style="21" customWidth="1"/>
    <col min="1798" max="2034" width="9.140625" style="21"/>
    <col min="2035" max="2035" width="5.85546875" style="21" customWidth="1"/>
    <col min="2036" max="2036" width="32.85546875" style="21" customWidth="1"/>
    <col min="2037" max="2037" width="13.85546875" style="21" customWidth="1"/>
    <col min="2038" max="2038" width="6.140625" style="21" customWidth="1"/>
    <col min="2039" max="2039" width="11.140625" style="21" customWidth="1"/>
    <col min="2040" max="2040" width="6.42578125" style="21" customWidth="1"/>
    <col min="2041" max="2042" width="0" style="21" hidden="1" customWidth="1"/>
    <col min="2043" max="2043" width="13.85546875" style="21" customWidth="1"/>
    <col min="2044" max="2044" width="10.28515625" style="21" customWidth="1"/>
    <col min="2045" max="2048" width="0" style="21" hidden="1" customWidth="1"/>
    <col min="2049" max="2049" width="14.28515625" style="21" customWidth="1"/>
    <col min="2050" max="2050" width="9.140625" style="21"/>
    <col min="2051" max="2051" width="11.85546875" style="21" customWidth="1"/>
    <col min="2052" max="2052" width="9.140625" style="21"/>
    <col min="2053" max="2053" width="13.85546875" style="21" customWidth="1"/>
    <col min="2054" max="2290" width="9.140625" style="21"/>
    <col min="2291" max="2291" width="5.85546875" style="21" customWidth="1"/>
    <col min="2292" max="2292" width="32.85546875" style="21" customWidth="1"/>
    <col min="2293" max="2293" width="13.85546875" style="21" customWidth="1"/>
    <col min="2294" max="2294" width="6.140625" style="21" customWidth="1"/>
    <col min="2295" max="2295" width="11.140625" style="21" customWidth="1"/>
    <col min="2296" max="2296" width="6.42578125" style="21" customWidth="1"/>
    <col min="2297" max="2298" width="0" style="21" hidden="1" customWidth="1"/>
    <col min="2299" max="2299" width="13.85546875" style="21" customWidth="1"/>
    <col min="2300" max="2300" width="10.28515625" style="21" customWidth="1"/>
    <col min="2301" max="2304" width="0" style="21" hidden="1" customWidth="1"/>
    <col min="2305" max="2305" width="14.28515625" style="21" customWidth="1"/>
    <col min="2306" max="2306" width="9.140625" style="21"/>
    <col min="2307" max="2307" width="11.85546875" style="21" customWidth="1"/>
    <col min="2308" max="2308" width="9.140625" style="21"/>
    <col min="2309" max="2309" width="13.85546875" style="21" customWidth="1"/>
    <col min="2310" max="2546" width="9.140625" style="21"/>
    <col min="2547" max="2547" width="5.85546875" style="21" customWidth="1"/>
    <col min="2548" max="2548" width="32.85546875" style="21" customWidth="1"/>
    <col min="2549" max="2549" width="13.85546875" style="21" customWidth="1"/>
    <col min="2550" max="2550" width="6.140625" style="21" customWidth="1"/>
    <col min="2551" max="2551" width="11.140625" style="21" customWidth="1"/>
    <col min="2552" max="2552" width="6.42578125" style="21" customWidth="1"/>
    <col min="2553" max="2554" width="0" style="21" hidden="1" customWidth="1"/>
    <col min="2555" max="2555" width="13.85546875" style="21" customWidth="1"/>
    <col min="2556" max="2556" width="10.28515625" style="21" customWidth="1"/>
    <col min="2557" max="2560" width="0" style="21" hidden="1" customWidth="1"/>
    <col min="2561" max="2561" width="14.28515625" style="21" customWidth="1"/>
    <col min="2562" max="2562" width="9.140625" style="21"/>
    <col min="2563" max="2563" width="11.85546875" style="21" customWidth="1"/>
    <col min="2564" max="2564" width="9.140625" style="21"/>
    <col min="2565" max="2565" width="13.85546875" style="21" customWidth="1"/>
    <col min="2566" max="2802" width="9.140625" style="21"/>
    <col min="2803" max="2803" width="5.85546875" style="21" customWidth="1"/>
    <col min="2804" max="2804" width="32.85546875" style="21" customWidth="1"/>
    <col min="2805" max="2805" width="13.85546875" style="21" customWidth="1"/>
    <col min="2806" max="2806" width="6.140625" style="21" customWidth="1"/>
    <col min="2807" max="2807" width="11.140625" style="21" customWidth="1"/>
    <col min="2808" max="2808" width="6.42578125" style="21" customWidth="1"/>
    <col min="2809" max="2810" width="0" style="21" hidden="1" customWidth="1"/>
    <col min="2811" max="2811" width="13.85546875" style="21" customWidth="1"/>
    <col min="2812" max="2812" width="10.28515625" style="21" customWidth="1"/>
    <col min="2813" max="2816" width="0" style="21" hidden="1" customWidth="1"/>
    <col min="2817" max="2817" width="14.28515625" style="21" customWidth="1"/>
    <col min="2818" max="2818" width="9.140625" style="21"/>
    <col min="2819" max="2819" width="11.85546875" style="21" customWidth="1"/>
    <col min="2820" max="2820" width="9.140625" style="21"/>
    <col min="2821" max="2821" width="13.85546875" style="21" customWidth="1"/>
    <col min="2822" max="3058" width="9.140625" style="21"/>
    <col min="3059" max="3059" width="5.85546875" style="21" customWidth="1"/>
    <col min="3060" max="3060" width="32.85546875" style="21" customWidth="1"/>
    <col min="3061" max="3061" width="13.85546875" style="21" customWidth="1"/>
    <col min="3062" max="3062" width="6.140625" style="21" customWidth="1"/>
    <col min="3063" max="3063" width="11.140625" style="21" customWidth="1"/>
    <col min="3064" max="3064" width="6.42578125" style="21" customWidth="1"/>
    <col min="3065" max="3066" width="0" style="21" hidden="1" customWidth="1"/>
    <col min="3067" max="3067" width="13.85546875" style="21" customWidth="1"/>
    <col min="3068" max="3068" width="10.28515625" style="21" customWidth="1"/>
    <col min="3069" max="3072" width="0" style="21" hidden="1" customWidth="1"/>
    <col min="3073" max="3073" width="14.28515625" style="21" customWidth="1"/>
    <col min="3074" max="3074" width="9.140625" style="21"/>
    <col min="3075" max="3075" width="11.85546875" style="21" customWidth="1"/>
    <col min="3076" max="3076" width="9.140625" style="21"/>
    <col min="3077" max="3077" width="13.85546875" style="21" customWidth="1"/>
    <col min="3078" max="3314" width="9.140625" style="21"/>
    <col min="3315" max="3315" width="5.85546875" style="21" customWidth="1"/>
    <col min="3316" max="3316" width="32.85546875" style="21" customWidth="1"/>
    <col min="3317" max="3317" width="13.85546875" style="21" customWidth="1"/>
    <col min="3318" max="3318" width="6.140625" style="21" customWidth="1"/>
    <col min="3319" max="3319" width="11.140625" style="21" customWidth="1"/>
    <col min="3320" max="3320" width="6.42578125" style="21" customWidth="1"/>
    <col min="3321" max="3322" width="0" style="21" hidden="1" customWidth="1"/>
    <col min="3323" max="3323" width="13.85546875" style="21" customWidth="1"/>
    <col min="3324" max="3324" width="10.28515625" style="21" customWidth="1"/>
    <col min="3325" max="3328" width="0" style="21" hidden="1" customWidth="1"/>
    <col min="3329" max="3329" width="14.28515625" style="21" customWidth="1"/>
    <col min="3330" max="3330" width="9.140625" style="21"/>
    <col min="3331" max="3331" width="11.85546875" style="21" customWidth="1"/>
    <col min="3332" max="3332" width="9.140625" style="21"/>
    <col min="3333" max="3333" width="13.85546875" style="21" customWidth="1"/>
    <col min="3334" max="3570" width="9.140625" style="21"/>
    <col min="3571" max="3571" width="5.85546875" style="21" customWidth="1"/>
    <col min="3572" max="3572" width="32.85546875" style="21" customWidth="1"/>
    <col min="3573" max="3573" width="13.85546875" style="21" customWidth="1"/>
    <col min="3574" max="3574" width="6.140625" style="21" customWidth="1"/>
    <col min="3575" max="3575" width="11.140625" style="21" customWidth="1"/>
    <col min="3576" max="3576" width="6.42578125" style="21" customWidth="1"/>
    <col min="3577" max="3578" width="0" style="21" hidden="1" customWidth="1"/>
    <col min="3579" max="3579" width="13.85546875" style="21" customWidth="1"/>
    <col min="3580" max="3580" width="10.28515625" style="21" customWidth="1"/>
    <col min="3581" max="3584" width="0" style="21" hidden="1" customWidth="1"/>
    <col min="3585" max="3585" width="14.28515625" style="21" customWidth="1"/>
    <col min="3586" max="3586" width="9.140625" style="21"/>
    <col min="3587" max="3587" width="11.85546875" style="21" customWidth="1"/>
    <col min="3588" max="3588" width="9.140625" style="21"/>
    <col min="3589" max="3589" width="13.85546875" style="21" customWidth="1"/>
    <col min="3590" max="3826" width="9.140625" style="21"/>
    <col min="3827" max="3827" width="5.85546875" style="21" customWidth="1"/>
    <col min="3828" max="3828" width="32.85546875" style="21" customWidth="1"/>
    <col min="3829" max="3829" width="13.85546875" style="21" customWidth="1"/>
    <col min="3830" max="3830" width="6.140625" style="21" customWidth="1"/>
    <col min="3831" max="3831" width="11.140625" style="21" customWidth="1"/>
    <col min="3832" max="3832" width="6.42578125" style="21" customWidth="1"/>
    <col min="3833" max="3834" width="0" style="21" hidden="1" customWidth="1"/>
    <col min="3835" max="3835" width="13.85546875" style="21" customWidth="1"/>
    <col min="3836" max="3836" width="10.28515625" style="21" customWidth="1"/>
    <col min="3837" max="3840" width="0" style="21" hidden="1" customWidth="1"/>
    <col min="3841" max="3841" width="14.28515625" style="21" customWidth="1"/>
    <col min="3842" max="3842" width="9.140625" style="21"/>
    <col min="3843" max="3843" width="11.85546875" style="21" customWidth="1"/>
    <col min="3844" max="3844" width="9.140625" style="21"/>
    <col min="3845" max="3845" width="13.85546875" style="21" customWidth="1"/>
    <col min="3846" max="4082" width="9.140625" style="21"/>
    <col min="4083" max="4083" width="5.85546875" style="21" customWidth="1"/>
    <col min="4084" max="4084" width="32.85546875" style="21" customWidth="1"/>
    <col min="4085" max="4085" width="13.85546875" style="21" customWidth="1"/>
    <col min="4086" max="4086" width="6.140625" style="21" customWidth="1"/>
    <col min="4087" max="4087" width="11.140625" style="21" customWidth="1"/>
    <col min="4088" max="4088" width="6.42578125" style="21" customWidth="1"/>
    <col min="4089" max="4090" width="0" style="21" hidden="1" customWidth="1"/>
    <col min="4091" max="4091" width="13.85546875" style="21" customWidth="1"/>
    <col min="4092" max="4092" width="10.28515625" style="21" customWidth="1"/>
    <col min="4093" max="4096" width="0" style="21" hidden="1" customWidth="1"/>
    <col min="4097" max="4097" width="14.28515625" style="21" customWidth="1"/>
    <col min="4098" max="4098" width="9.140625" style="21"/>
    <col min="4099" max="4099" width="11.85546875" style="21" customWidth="1"/>
    <col min="4100" max="4100" width="9.140625" style="21"/>
    <col min="4101" max="4101" width="13.85546875" style="21" customWidth="1"/>
    <col min="4102" max="4338" width="9.140625" style="21"/>
    <col min="4339" max="4339" width="5.85546875" style="21" customWidth="1"/>
    <col min="4340" max="4340" width="32.85546875" style="21" customWidth="1"/>
    <col min="4341" max="4341" width="13.85546875" style="21" customWidth="1"/>
    <col min="4342" max="4342" width="6.140625" style="21" customWidth="1"/>
    <col min="4343" max="4343" width="11.140625" style="21" customWidth="1"/>
    <col min="4344" max="4344" width="6.42578125" style="21" customWidth="1"/>
    <col min="4345" max="4346" width="0" style="21" hidden="1" customWidth="1"/>
    <col min="4347" max="4347" width="13.85546875" style="21" customWidth="1"/>
    <col min="4348" max="4348" width="10.28515625" style="21" customWidth="1"/>
    <col min="4349" max="4352" width="0" style="21" hidden="1" customWidth="1"/>
    <col min="4353" max="4353" width="14.28515625" style="21" customWidth="1"/>
    <col min="4354" max="4354" width="9.140625" style="21"/>
    <col min="4355" max="4355" width="11.85546875" style="21" customWidth="1"/>
    <col min="4356" max="4356" width="9.140625" style="21"/>
    <col min="4357" max="4357" width="13.85546875" style="21" customWidth="1"/>
    <col min="4358" max="4594" width="9.140625" style="21"/>
    <col min="4595" max="4595" width="5.85546875" style="21" customWidth="1"/>
    <col min="4596" max="4596" width="32.85546875" style="21" customWidth="1"/>
    <col min="4597" max="4597" width="13.85546875" style="21" customWidth="1"/>
    <col min="4598" max="4598" width="6.140625" style="21" customWidth="1"/>
    <col min="4599" max="4599" width="11.140625" style="21" customWidth="1"/>
    <col min="4600" max="4600" width="6.42578125" style="21" customWidth="1"/>
    <col min="4601" max="4602" width="0" style="21" hidden="1" customWidth="1"/>
    <col min="4603" max="4603" width="13.85546875" style="21" customWidth="1"/>
    <col min="4604" max="4604" width="10.28515625" style="21" customWidth="1"/>
    <col min="4605" max="4608" width="0" style="21" hidden="1" customWidth="1"/>
    <col min="4609" max="4609" width="14.28515625" style="21" customWidth="1"/>
    <col min="4610" max="4610" width="9.140625" style="21"/>
    <col min="4611" max="4611" width="11.85546875" style="21" customWidth="1"/>
    <col min="4612" max="4612" width="9.140625" style="21"/>
    <col min="4613" max="4613" width="13.85546875" style="21" customWidth="1"/>
    <col min="4614" max="4850" width="9.140625" style="21"/>
    <col min="4851" max="4851" width="5.85546875" style="21" customWidth="1"/>
    <col min="4852" max="4852" width="32.85546875" style="21" customWidth="1"/>
    <col min="4853" max="4853" width="13.85546875" style="21" customWidth="1"/>
    <col min="4854" max="4854" width="6.140625" style="21" customWidth="1"/>
    <col min="4855" max="4855" width="11.140625" style="21" customWidth="1"/>
    <col min="4856" max="4856" width="6.42578125" style="21" customWidth="1"/>
    <col min="4857" max="4858" width="0" style="21" hidden="1" customWidth="1"/>
    <col min="4859" max="4859" width="13.85546875" style="21" customWidth="1"/>
    <col min="4860" max="4860" width="10.28515625" style="21" customWidth="1"/>
    <col min="4861" max="4864" width="0" style="21" hidden="1" customWidth="1"/>
    <col min="4865" max="4865" width="14.28515625" style="21" customWidth="1"/>
    <col min="4866" max="4866" width="9.140625" style="21"/>
    <col min="4867" max="4867" width="11.85546875" style="21" customWidth="1"/>
    <col min="4868" max="4868" width="9.140625" style="21"/>
    <col min="4869" max="4869" width="13.85546875" style="21" customWidth="1"/>
    <col min="4870" max="5106" width="9.140625" style="21"/>
    <col min="5107" max="5107" width="5.85546875" style="21" customWidth="1"/>
    <col min="5108" max="5108" width="32.85546875" style="21" customWidth="1"/>
    <col min="5109" max="5109" width="13.85546875" style="21" customWidth="1"/>
    <col min="5110" max="5110" width="6.140625" style="21" customWidth="1"/>
    <col min="5111" max="5111" width="11.140625" style="21" customWidth="1"/>
    <col min="5112" max="5112" width="6.42578125" style="21" customWidth="1"/>
    <col min="5113" max="5114" width="0" style="21" hidden="1" customWidth="1"/>
    <col min="5115" max="5115" width="13.85546875" style="21" customWidth="1"/>
    <col min="5116" max="5116" width="10.28515625" style="21" customWidth="1"/>
    <col min="5117" max="5120" width="0" style="21" hidden="1" customWidth="1"/>
    <col min="5121" max="5121" width="14.28515625" style="21" customWidth="1"/>
    <col min="5122" max="5122" width="9.140625" style="21"/>
    <col min="5123" max="5123" width="11.85546875" style="21" customWidth="1"/>
    <col min="5124" max="5124" width="9.140625" style="21"/>
    <col min="5125" max="5125" width="13.85546875" style="21" customWidth="1"/>
    <col min="5126" max="5362" width="9.140625" style="21"/>
    <col min="5363" max="5363" width="5.85546875" style="21" customWidth="1"/>
    <col min="5364" max="5364" width="32.85546875" style="21" customWidth="1"/>
    <col min="5365" max="5365" width="13.85546875" style="21" customWidth="1"/>
    <col min="5366" max="5366" width="6.140625" style="21" customWidth="1"/>
    <col min="5367" max="5367" width="11.140625" style="21" customWidth="1"/>
    <col min="5368" max="5368" width="6.42578125" style="21" customWidth="1"/>
    <col min="5369" max="5370" width="0" style="21" hidden="1" customWidth="1"/>
    <col min="5371" max="5371" width="13.85546875" style="21" customWidth="1"/>
    <col min="5372" max="5372" width="10.28515625" style="21" customWidth="1"/>
    <col min="5373" max="5376" width="0" style="21" hidden="1" customWidth="1"/>
    <col min="5377" max="5377" width="14.28515625" style="21" customWidth="1"/>
    <col min="5378" max="5378" width="9.140625" style="21"/>
    <col min="5379" max="5379" width="11.85546875" style="21" customWidth="1"/>
    <col min="5380" max="5380" width="9.140625" style="21"/>
    <col min="5381" max="5381" width="13.85546875" style="21" customWidth="1"/>
    <col min="5382" max="5618" width="9.140625" style="21"/>
    <col min="5619" max="5619" width="5.85546875" style="21" customWidth="1"/>
    <col min="5620" max="5620" width="32.85546875" style="21" customWidth="1"/>
    <col min="5621" max="5621" width="13.85546875" style="21" customWidth="1"/>
    <col min="5622" max="5622" width="6.140625" style="21" customWidth="1"/>
    <col min="5623" max="5623" width="11.140625" style="21" customWidth="1"/>
    <col min="5624" max="5624" width="6.42578125" style="21" customWidth="1"/>
    <col min="5625" max="5626" width="0" style="21" hidden="1" customWidth="1"/>
    <col min="5627" max="5627" width="13.85546875" style="21" customWidth="1"/>
    <col min="5628" max="5628" width="10.28515625" style="21" customWidth="1"/>
    <col min="5629" max="5632" width="0" style="21" hidden="1" customWidth="1"/>
    <col min="5633" max="5633" width="14.28515625" style="21" customWidth="1"/>
    <col min="5634" max="5634" width="9.140625" style="21"/>
    <col min="5635" max="5635" width="11.85546875" style="21" customWidth="1"/>
    <col min="5636" max="5636" width="9.140625" style="21"/>
    <col min="5637" max="5637" width="13.85546875" style="21" customWidth="1"/>
    <col min="5638" max="5874" width="9.140625" style="21"/>
    <col min="5875" max="5875" width="5.85546875" style="21" customWidth="1"/>
    <col min="5876" max="5876" width="32.85546875" style="21" customWidth="1"/>
    <col min="5877" max="5877" width="13.85546875" style="21" customWidth="1"/>
    <col min="5878" max="5878" width="6.140625" style="21" customWidth="1"/>
    <col min="5879" max="5879" width="11.140625" style="21" customWidth="1"/>
    <col min="5880" max="5880" width="6.42578125" style="21" customWidth="1"/>
    <col min="5881" max="5882" width="0" style="21" hidden="1" customWidth="1"/>
    <col min="5883" max="5883" width="13.85546875" style="21" customWidth="1"/>
    <col min="5884" max="5884" width="10.28515625" style="21" customWidth="1"/>
    <col min="5885" max="5888" width="0" style="21" hidden="1" customWidth="1"/>
    <col min="5889" max="5889" width="14.28515625" style="21" customWidth="1"/>
    <col min="5890" max="5890" width="9.140625" style="21"/>
    <col min="5891" max="5891" width="11.85546875" style="21" customWidth="1"/>
    <col min="5892" max="5892" width="9.140625" style="21"/>
    <col min="5893" max="5893" width="13.85546875" style="21" customWidth="1"/>
    <col min="5894" max="6130" width="9.140625" style="21"/>
    <col min="6131" max="6131" width="5.85546875" style="21" customWidth="1"/>
    <col min="6132" max="6132" width="32.85546875" style="21" customWidth="1"/>
    <col min="6133" max="6133" width="13.85546875" style="21" customWidth="1"/>
    <col min="6134" max="6134" width="6.140625" style="21" customWidth="1"/>
    <col min="6135" max="6135" width="11.140625" style="21" customWidth="1"/>
    <col min="6136" max="6136" width="6.42578125" style="21" customWidth="1"/>
    <col min="6137" max="6138" width="0" style="21" hidden="1" customWidth="1"/>
    <col min="6139" max="6139" width="13.85546875" style="21" customWidth="1"/>
    <col min="6140" max="6140" width="10.28515625" style="21" customWidth="1"/>
    <col min="6141" max="6144" width="0" style="21" hidden="1" customWidth="1"/>
    <col min="6145" max="6145" width="14.28515625" style="21" customWidth="1"/>
    <col min="6146" max="6146" width="9.140625" style="21"/>
    <col min="6147" max="6147" width="11.85546875" style="21" customWidth="1"/>
    <col min="6148" max="6148" width="9.140625" style="21"/>
    <col min="6149" max="6149" width="13.85546875" style="21" customWidth="1"/>
    <col min="6150" max="6386" width="9.140625" style="21"/>
    <col min="6387" max="6387" width="5.85546875" style="21" customWidth="1"/>
    <col min="6388" max="6388" width="32.85546875" style="21" customWidth="1"/>
    <col min="6389" max="6389" width="13.85546875" style="21" customWidth="1"/>
    <col min="6390" max="6390" width="6.140625" style="21" customWidth="1"/>
    <col min="6391" max="6391" width="11.140625" style="21" customWidth="1"/>
    <col min="6392" max="6392" width="6.42578125" style="21" customWidth="1"/>
    <col min="6393" max="6394" width="0" style="21" hidden="1" customWidth="1"/>
    <col min="6395" max="6395" width="13.85546875" style="21" customWidth="1"/>
    <col min="6396" max="6396" width="10.28515625" style="21" customWidth="1"/>
    <col min="6397" max="6400" width="0" style="21" hidden="1" customWidth="1"/>
    <col min="6401" max="6401" width="14.28515625" style="21" customWidth="1"/>
    <col min="6402" max="6402" width="9.140625" style="21"/>
    <col min="6403" max="6403" width="11.85546875" style="21" customWidth="1"/>
    <col min="6404" max="6404" width="9.140625" style="21"/>
    <col min="6405" max="6405" width="13.85546875" style="21" customWidth="1"/>
    <col min="6406" max="6642" width="9.140625" style="21"/>
    <col min="6643" max="6643" width="5.85546875" style="21" customWidth="1"/>
    <col min="6644" max="6644" width="32.85546875" style="21" customWidth="1"/>
    <col min="6645" max="6645" width="13.85546875" style="21" customWidth="1"/>
    <col min="6646" max="6646" width="6.140625" style="21" customWidth="1"/>
    <col min="6647" max="6647" width="11.140625" style="21" customWidth="1"/>
    <col min="6648" max="6648" width="6.42578125" style="21" customWidth="1"/>
    <col min="6649" max="6650" width="0" style="21" hidden="1" customWidth="1"/>
    <col min="6651" max="6651" width="13.85546875" style="21" customWidth="1"/>
    <col min="6652" max="6652" width="10.28515625" style="21" customWidth="1"/>
    <col min="6653" max="6656" width="0" style="21" hidden="1" customWidth="1"/>
    <col min="6657" max="6657" width="14.28515625" style="21" customWidth="1"/>
    <col min="6658" max="6658" width="9.140625" style="21"/>
    <col min="6659" max="6659" width="11.85546875" style="21" customWidth="1"/>
    <col min="6660" max="6660" width="9.140625" style="21"/>
    <col min="6661" max="6661" width="13.85546875" style="21" customWidth="1"/>
    <col min="6662" max="6898" width="9.140625" style="21"/>
    <col min="6899" max="6899" width="5.85546875" style="21" customWidth="1"/>
    <col min="6900" max="6900" width="32.85546875" style="21" customWidth="1"/>
    <col min="6901" max="6901" width="13.85546875" style="21" customWidth="1"/>
    <col min="6902" max="6902" width="6.140625" style="21" customWidth="1"/>
    <col min="6903" max="6903" width="11.140625" style="21" customWidth="1"/>
    <col min="6904" max="6904" width="6.42578125" style="21" customWidth="1"/>
    <col min="6905" max="6906" width="0" style="21" hidden="1" customWidth="1"/>
    <col min="6907" max="6907" width="13.85546875" style="21" customWidth="1"/>
    <col min="6908" max="6908" width="10.28515625" style="21" customWidth="1"/>
    <col min="6909" max="6912" width="0" style="21" hidden="1" customWidth="1"/>
    <col min="6913" max="6913" width="14.28515625" style="21" customWidth="1"/>
    <col min="6914" max="6914" width="9.140625" style="21"/>
    <col min="6915" max="6915" width="11.85546875" style="21" customWidth="1"/>
    <col min="6916" max="6916" width="9.140625" style="21"/>
    <col min="6917" max="6917" width="13.85546875" style="21" customWidth="1"/>
    <col min="6918" max="7154" width="9.140625" style="21"/>
    <col min="7155" max="7155" width="5.85546875" style="21" customWidth="1"/>
    <col min="7156" max="7156" width="32.85546875" style="21" customWidth="1"/>
    <col min="7157" max="7157" width="13.85546875" style="21" customWidth="1"/>
    <col min="7158" max="7158" width="6.140625" style="21" customWidth="1"/>
    <col min="7159" max="7159" width="11.140625" style="21" customWidth="1"/>
    <col min="7160" max="7160" width="6.42578125" style="21" customWidth="1"/>
    <col min="7161" max="7162" width="0" style="21" hidden="1" customWidth="1"/>
    <col min="7163" max="7163" width="13.85546875" style="21" customWidth="1"/>
    <col min="7164" max="7164" width="10.28515625" style="21" customWidth="1"/>
    <col min="7165" max="7168" width="0" style="21" hidden="1" customWidth="1"/>
    <col min="7169" max="7169" width="14.28515625" style="21" customWidth="1"/>
    <col min="7170" max="7170" width="9.140625" style="21"/>
    <col min="7171" max="7171" width="11.85546875" style="21" customWidth="1"/>
    <col min="7172" max="7172" width="9.140625" style="21"/>
    <col min="7173" max="7173" width="13.85546875" style="21" customWidth="1"/>
    <col min="7174" max="7410" width="9.140625" style="21"/>
    <col min="7411" max="7411" width="5.85546875" style="21" customWidth="1"/>
    <col min="7412" max="7412" width="32.85546875" style="21" customWidth="1"/>
    <col min="7413" max="7413" width="13.85546875" style="21" customWidth="1"/>
    <col min="7414" max="7414" width="6.140625" style="21" customWidth="1"/>
    <col min="7415" max="7415" width="11.140625" style="21" customWidth="1"/>
    <col min="7416" max="7416" width="6.42578125" style="21" customWidth="1"/>
    <col min="7417" max="7418" width="0" style="21" hidden="1" customWidth="1"/>
    <col min="7419" max="7419" width="13.85546875" style="21" customWidth="1"/>
    <col min="7420" max="7420" width="10.28515625" style="21" customWidth="1"/>
    <col min="7421" max="7424" width="0" style="21" hidden="1" customWidth="1"/>
    <col min="7425" max="7425" width="14.28515625" style="21" customWidth="1"/>
    <col min="7426" max="7426" width="9.140625" style="21"/>
    <col min="7427" max="7427" width="11.85546875" style="21" customWidth="1"/>
    <col min="7428" max="7428" width="9.140625" style="21"/>
    <col min="7429" max="7429" width="13.85546875" style="21" customWidth="1"/>
    <col min="7430" max="7666" width="9.140625" style="21"/>
    <col min="7667" max="7667" width="5.85546875" style="21" customWidth="1"/>
    <col min="7668" max="7668" width="32.85546875" style="21" customWidth="1"/>
    <col min="7669" max="7669" width="13.85546875" style="21" customWidth="1"/>
    <col min="7670" max="7670" width="6.140625" style="21" customWidth="1"/>
    <col min="7671" max="7671" width="11.140625" style="21" customWidth="1"/>
    <col min="7672" max="7672" width="6.42578125" style="21" customWidth="1"/>
    <col min="7673" max="7674" width="0" style="21" hidden="1" customWidth="1"/>
    <col min="7675" max="7675" width="13.85546875" style="21" customWidth="1"/>
    <col min="7676" max="7676" width="10.28515625" style="21" customWidth="1"/>
    <col min="7677" max="7680" width="0" style="21" hidden="1" customWidth="1"/>
    <col min="7681" max="7681" width="14.28515625" style="21" customWidth="1"/>
    <col min="7682" max="7682" width="9.140625" style="21"/>
    <col min="7683" max="7683" width="11.85546875" style="21" customWidth="1"/>
    <col min="7684" max="7684" width="9.140625" style="21"/>
    <col min="7685" max="7685" width="13.85546875" style="21" customWidth="1"/>
    <col min="7686" max="7922" width="9.140625" style="21"/>
    <col min="7923" max="7923" width="5.85546875" style="21" customWidth="1"/>
    <col min="7924" max="7924" width="32.85546875" style="21" customWidth="1"/>
    <col min="7925" max="7925" width="13.85546875" style="21" customWidth="1"/>
    <col min="7926" max="7926" width="6.140625" style="21" customWidth="1"/>
    <col min="7927" max="7927" width="11.140625" style="21" customWidth="1"/>
    <col min="7928" max="7928" width="6.42578125" style="21" customWidth="1"/>
    <col min="7929" max="7930" width="0" style="21" hidden="1" customWidth="1"/>
    <col min="7931" max="7931" width="13.85546875" style="21" customWidth="1"/>
    <col min="7932" max="7932" width="10.28515625" style="21" customWidth="1"/>
    <col min="7933" max="7936" width="0" style="21" hidden="1" customWidth="1"/>
    <col min="7937" max="7937" width="14.28515625" style="21" customWidth="1"/>
    <col min="7938" max="7938" width="9.140625" style="21"/>
    <col min="7939" max="7939" width="11.85546875" style="21" customWidth="1"/>
    <col min="7940" max="7940" width="9.140625" style="21"/>
    <col min="7941" max="7941" width="13.85546875" style="21" customWidth="1"/>
    <col min="7942" max="8178" width="9.140625" style="21"/>
    <col min="8179" max="8179" width="5.85546875" style="21" customWidth="1"/>
    <col min="8180" max="8180" width="32.85546875" style="21" customWidth="1"/>
    <col min="8181" max="8181" width="13.85546875" style="21" customWidth="1"/>
    <col min="8182" max="8182" width="6.140625" style="21" customWidth="1"/>
    <col min="8183" max="8183" width="11.140625" style="21" customWidth="1"/>
    <col min="8184" max="8184" width="6.42578125" style="21" customWidth="1"/>
    <col min="8185" max="8186" width="0" style="21" hidden="1" customWidth="1"/>
    <col min="8187" max="8187" width="13.85546875" style="21" customWidth="1"/>
    <col min="8188" max="8188" width="10.28515625" style="21" customWidth="1"/>
    <col min="8189" max="8192" width="0" style="21" hidden="1" customWidth="1"/>
    <col min="8193" max="8193" width="14.28515625" style="21" customWidth="1"/>
    <col min="8194" max="8194" width="9.140625" style="21"/>
    <col min="8195" max="8195" width="11.85546875" style="21" customWidth="1"/>
    <col min="8196" max="8196" width="9.140625" style="21"/>
    <col min="8197" max="8197" width="13.85546875" style="21" customWidth="1"/>
    <col min="8198" max="8434" width="9.140625" style="21"/>
    <col min="8435" max="8435" width="5.85546875" style="21" customWidth="1"/>
    <col min="8436" max="8436" width="32.85546875" style="21" customWidth="1"/>
    <col min="8437" max="8437" width="13.85546875" style="21" customWidth="1"/>
    <col min="8438" max="8438" width="6.140625" style="21" customWidth="1"/>
    <col min="8439" max="8439" width="11.140625" style="21" customWidth="1"/>
    <col min="8440" max="8440" width="6.42578125" style="21" customWidth="1"/>
    <col min="8441" max="8442" width="0" style="21" hidden="1" customWidth="1"/>
    <col min="8443" max="8443" width="13.85546875" style="21" customWidth="1"/>
    <col min="8444" max="8444" width="10.28515625" style="21" customWidth="1"/>
    <col min="8445" max="8448" width="0" style="21" hidden="1" customWidth="1"/>
    <col min="8449" max="8449" width="14.28515625" style="21" customWidth="1"/>
    <col min="8450" max="8450" width="9.140625" style="21"/>
    <col min="8451" max="8451" width="11.85546875" style="21" customWidth="1"/>
    <col min="8452" max="8452" width="9.140625" style="21"/>
    <col min="8453" max="8453" width="13.85546875" style="21" customWidth="1"/>
    <col min="8454" max="8690" width="9.140625" style="21"/>
    <col min="8691" max="8691" width="5.85546875" style="21" customWidth="1"/>
    <col min="8692" max="8692" width="32.85546875" style="21" customWidth="1"/>
    <col min="8693" max="8693" width="13.85546875" style="21" customWidth="1"/>
    <col min="8694" max="8694" width="6.140625" style="21" customWidth="1"/>
    <col min="8695" max="8695" width="11.140625" style="21" customWidth="1"/>
    <col min="8696" max="8696" width="6.42578125" style="21" customWidth="1"/>
    <col min="8697" max="8698" width="0" style="21" hidden="1" customWidth="1"/>
    <col min="8699" max="8699" width="13.85546875" style="21" customWidth="1"/>
    <col min="8700" max="8700" width="10.28515625" style="21" customWidth="1"/>
    <col min="8701" max="8704" width="0" style="21" hidden="1" customWidth="1"/>
    <col min="8705" max="8705" width="14.28515625" style="21" customWidth="1"/>
    <col min="8706" max="8706" width="9.140625" style="21"/>
    <col min="8707" max="8707" width="11.85546875" style="21" customWidth="1"/>
    <col min="8708" max="8708" width="9.140625" style="21"/>
    <col min="8709" max="8709" width="13.85546875" style="21" customWidth="1"/>
    <col min="8710" max="8946" width="9.140625" style="21"/>
    <col min="8947" max="8947" width="5.85546875" style="21" customWidth="1"/>
    <col min="8948" max="8948" width="32.85546875" style="21" customWidth="1"/>
    <col min="8949" max="8949" width="13.85546875" style="21" customWidth="1"/>
    <col min="8950" max="8950" width="6.140625" style="21" customWidth="1"/>
    <col min="8951" max="8951" width="11.140625" style="21" customWidth="1"/>
    <col min="8952" max="8952" width="6.42578125" style="21" customWidth="1"/>
    <col min="8953" max="8954" width="0" style="21" hidden="1" customWidth="1"/>
    <col min="8955" max="8955" width="13.85546875" style="21" customWidth="1"/>
    <col min="8956" max="8956" width="10.28515625" style="21" customWidth="1"/>
    <col min="8957" max="8960" width="0" style="21" hidden="1" customWidth="1"/>
    <col min="8961" max="8961" width="14.28515625" style="21" customWidth="1"/>
    <col min="8962" max="8962" width="9.140625" style="21"/>
    <col min="8963" max="8963" width="11.85546875" style="21" customWidth="1"/>
    <col min="8964" max="8964" width="9.140625" style="21"/>
    <col min="8965" max="8965" width="13.85546875" style="21" customWidth="1"/>
    <col min="8966" max="9202" width="9.140625" style="21"/>
    <col min="9203" max="9203" width="5.85546875" style="21" customWidth="1"/>
    <col min="9204" max="9204" width="32.85546875" style="21" customWidth="1"/>
    <col min="9205" max="9205" width="13.85546875" style="21" customWidth="1"/>
    <col min="9206" max="9206" width="6.140625" style="21" customWidth="1"/>
    <col min="9207" max="9207" width="11.140625" style="21" customWidth="1"/>
    <col min="9208" max="9208" width="6.42578125" style="21" customWidth="1"/>
    <col min="9209" max="9210" width="0" style="21" hidden="1" customWidth="1"/>
    <col min="9211" max="9211" width="13.85546875" style="21" customWidth="1"/>
    <col min="9212" max="9212" width="10.28515625" style="21" customWidth="1"/>
    <col min="9213" max="9216" width="0" style="21" hidden="1" customWidth="1"/>
    <col min="9217" max="9217" width="14.28515625" style="21" customWidth="1"/>
    <col min="9218" max="9218" width="9.140625" style="21"/>
    <col min="9219" max="9219" width="11.85546875" style="21" customWidth="1"/>
    <col min="9220" max="9220" width="9.140625" style="21"/>
    <col min="9221" max="9221" width="13.85546875" style="21" customWidth="1"/>
    <col min="9222" max="9458" width="9.140625" style="21"/>
    <col min="9459" max="9459" width="5.85546875" style="21" customWidth="1"/>
    <col min="9460" max="9460" width="32.85546875" style="21" customWidth="1"/>
    <col min="9461" max="9461" width="13.85546875" style="21" customWidth="1"/>
    <col min="9462" max="9462" width="6.140625" style="21" customWidth="1"/>
    <col min="9463" max="9463" width="11.140625" style="21" customWidth="1"/>
    <col min="9464" max="9464" width="6.42578125" style="21" customWidth="1"/>
    <col min="9465" max="9466" width="0" style="21" hidden="1" customWidth="1"/>
    <col min="9467" max="9467" width="13.85546875" style="21" customWidth="1"/>
    <col min="9468" max="9468" width="10.28515625" style="21" customWidth="1"/>
    <col min="9469" max="9472" width="0" style="21" hidden="1" customWidth="1"/>
    <col min="9473" max="9473" width="14.28515625" style="21" customWidth="1"/>
    <col min="9474" max="9474" width="9.140625" style="21"/>
    <col min="9475" max="9475" width="11.85546875" style="21" customWidth="1"/>
    <col min="9476" max="9476" width="9.140625" style="21"/>
    <col min="9477" max="9477" width="13.85546875" style="21" customWidth="1"/>
    <col min="9478" max="9714" width="9.140625" style="21"/>
    <col min="9715" max="9715" width="5.85546875" style="21" customWidth="1"/>
    <col min="9716" max="9716" width="32.85546875" style="21" customWidth="1"/>
    <col min="9717" max="9717" width="13.85546875" style="21" customWidth="1"/>
    <col min="9718" max="9718" width="6.140625" style="21" customWidth="1"/>
    <col min="9719" max="9719" width="11.140625" style="21" customWidth="1"/>
    <col min="9720" max="9720" width="6.42578125" style="21" customWidth="1"/>
    <col min="9721" max="9722" width="0" style="21" hidden="1" customWidth="1"/>
    <col min="9723" max="9723" width="13.85546875" style="21" customWidth="1"/>
    <col min="9724" max="9724" width="10.28515625" style="21" customWidth="1"/>
    <col min="9725" max="9728" width="0" style="21" hidden="1" customWidth="1"/>
    <col min="9729" max="9729" width="14.28515625" style="21" customWidth="1"/>
    <col min="9730" max="9730" width="9.140625" style="21"/>
    <col min="9731" max="9731" width="11.85546875" style="21" customWidth="1"/>
    <col min="9732" max="9732" width="9.140625" style="21"/>
    <col min="9733" max="9733" width="13.85546875" style="21" customWidth="1"/>
    <col min="9734" max="9970" width="9.140625" style="21"/>
    <col min="9971" max="9971" width="5.85546875" style="21" customWidth="1"/>
    <col min="9972" max="9972" width="32.85546875" style="21" customWidth="1"/>
    <col min="9973" max="9973" width="13.85546875" style="21" customWidth="1"/>
    <col min="9974" max="9974" width="6.140625" style="21" customWidth="1"/>
    <col min="9975" max="9975" width="11.140625" style="21" customWidth="1"/>
    <col min="9976" max="9976" width="6.42578125" style="21" customWidth="1"/>
    <col min="9977" max="9978" width="0" style="21" hidden="1" customWidth="1"/>
    <col min="9979" max="9979" width="13.85546875" style="21" customWidth="1"/>
    <col min="9980" max="9980" width="10.28515625" style="21" customWidth="1"/>
    <col min="9981" max="9984" width="0" style="21" hidden="1" customWidth="1"/>
    <col min="9985" max="9985" width="14.28515625" style="21" customWidth="1"/>
    <col min="9986" max="9986" width="9.140625" style="21"/>
    <col min="9987" max="9987" width="11.85546875" style="21" customWidth="1"/>
    <col min="9988" max="9988" width="9.140625" style="21"/>
    <col min="9989" max="9989" width="13.85546875" style="21" customWidth="1"/>
    <col min="9990" max="10226" width="9.140625" style="21"/>
    <col min="10227" max="10227" width="5.85546875" style="21" customWidth="1"/>
    <col min="10228" max="10228" width="32.85546875" style="21" customWidth="1"/>
    <col min="10229" max="10229" width="13.85546875" style="21" customWidth="1"/>
    <col min="10230" max="10230" width="6.140625" style="21" customWidth="1"/>
    <col min="10231" max="10231" width="11.140625" style="21" customWidth="1"/>
    <col min="10232" max="10232" width="6.42578125" style="21" customWidth="1"/>
    <col min="10233" max="10234" width="0" style="21" hidden="1" customWidth="1"/>
    <col min="10235" max="10235" width="13.85546875" style="21" customWidth="1"/>
    <col min="10236" max="10236" width="10.28515625" style="21" customWidth="1"/>
    <col min="10237" max="10240" width="0" style="21" hidden="1" customWidth="1"/>
    <col min="10241" max="10241" width="14.28515625" style="21" customWidth="1"/>
    <col min="10242" max="10242" width="9.140625" style="21"/>
    <col min="10243" max="10243" width="11.85546875" style="21" customWidth="1"/>
    <col min="10244" max="10244" width="9.140625" style="21"/>
    <col min="10245" max="10245" width="13.85546875" style="21" customWidth="1"/>
    <col min="10246" max="10482" width="9.140625" style="21"/>
    <col min="10483" max="10483" width="5.85546875" style="21" customWidth="1"/>
    <col min="10484" max="10484" width="32.85546875" style="21" customWidth="1"/>
    <col min="10485" max="10485" width="13.85546875" style="21" customWidth="1"/>
    <col min="10486" max="10486" width="6.140625" style="21" customWidth="1"/>
    <col min="10487" max="10487" width="11.140625" style="21" customWidth="1"/>
    <col min="10488" max="10488" width="6.42578125" style="21" customWidth="1"/>
    <col min="10489" max="10490" width="0" style="21" hidden="1" customWidth="1"/>
    <col min="10491" max="10491" width="13.85546875" style="21" customWidth="1"/>
    <col min="10492" max="10492" width="10.28515625" style="21" customWidth="1"/>
    <col min="10493" max="10496" width="0" style="21" hidden="1" customWidth="1"/>
    <col min="10497" max="10497" width="14.28515625" style="21" customWidth="1"/>
    <col min="10498" max="10498" width="9.140625" style="21"/>
    <col min="10499" max="10499" width="11.85546875" style="21" customWidth="1"/>
    <col min="10500" max="10500" width="9.140625" style="21"/>
    <col min="10501" max="10501" width="13.85546875" style="21" customWidth="1"/>
    <col min="10502" max="10738" width="9.140625" style="21"/>
    <col min="10739" max="10739" width="5.85546875" style="21" customWidth="1"/>
    <col min="10740" max="10740" width="32.85546875" style="21" customWidth="1"/>
    <col min="10741" max="10741" width="13.85546875" style="21" customWidth="1"/>
    <col min="10742" max="10742" width="6.140625" style="21" customWidth="1"/>
    <col min="10743" max="10743" width="11.140625" style="21" customWidth="1"/>
    <col min="10744" max="10744" width="6.42578125" style="21" customWidth="1"/>
    <col min="10745" max="10746" width="0" style="21" hidden="1" customWidth="1"/>
    <col min="10747" max="10747" width="13.85546875" style="21" customWidth="1"/>
    <col min="10748" max="10748" width="10.28515625" style="21" customWidth="1"/>
    <col min="10749" max="10752" width="0" style="21" hidden="1" customWidth="1"/>
    <col min="10753" max="10753" width="14.28515625" style="21" customWidth="1"/>
    <col min="10754" max="10754" width="9.140625" style="21"/>
    <col min="10755" max="10755" width="11.85546875" style="21" customWidth="1"/>
    <col min="10756" max="10756" width="9.140625" style="21"/>
    <col min="10757" max="10757" width="13.85546875" style="21" customWidth="1"/>
    <col min="10758" max="10994" width="9.140625" style="21"/>
    <col min="10995" max="10995" width="5.85546875" style="21" customWidth="1"/>
    <col min="10996" max="10996" width="32.85546875" style="21" customWidth="1"/>
    <col min="10997" max="10997" width="13.85546875" style="21" customWidth="1"/>
    <col min="10998" max="10998" width="6.140625" style="21" customWidth="1"/>
    <col min="10999" max="10999" width="11.140625" style="21" customWidth="1"/>
    <col min="11000" max="11000" width="6.42578125" style="21" customWidth="1"/>
    <col min="11001" max="11002" width="0" style="21" hidden="1" customWidth="1"/>
    <col min="11003" max="11003" width="13.85546875" style="21" customWidth="1"/>
    <col min="11004" max="11004" width="10.28515625" style="21" customWidth="1"/>
    <col min="11005" max="11008" width="0" style="21" hidden="1" customWidth="1"/>
    <col min="11009" max="11009" width="14.28515625" style="21" customWidth="1"/>
    <col min="11010" max="11010" width="9.140625" style="21"/>
    <col min="11011" max="11011" width="11.85546875" style="21" customWidth="1"/>
    <col min="11012" max="11012" width="9.140625" style="21"/>
    <col min="11013" max="11013" width="13.85546875" style="21" customWidth="1"/>
    <col min="11014" max="11250" width="9.140625" style="21"/>
    <col min="11251" max="11251" width="5.85546875" style="21" customWidth="1"/>
    <col min="11252" max="11252" width="32.85546875" style="21" customWidth="1"/>
    <col min="11253" max="11253" width="13.85546875" style="21" customWidth="1"/>
    <col min="11254" max="11254" width="6.140625" style="21" customWidth="1"/>
    <col min="11255" max="11255" width="11.140625" style="21" customWidth="1"/>
    <col min="11256" max="11256" width="6.42578125" style="21" customWidth="1"/>
    <col min="11257" max="11258" width="0" style="21" hidden="1" customWidth="1"/>
    <col min="11259" max="11259" width="13.85546875" style="21" customWidth="1"/>
    <col min="11260" max="11260" width="10.28515625" style="21" customWidth="1"/>
    <col min="11261" max="11264" width="0" style="21" hidden="1" customWidth="1"/>
    <col min="11265" max="11265" width="14.28515625" style="21" customWidth="1"/>
    <col min="11266" max="11266" width="9.140625" style="21"/>
    <col min="11267" max="11267" width="11.85546875" style="21" customWidth="1"/>
    <col min="11268" max="11268" width="9.140625" style="21"/>
    <col min="11269" max="11269" width="13.85546875" style="21" customWidth="1"/>
    <col min="11270" max="11506" width="9.140625" style="21"/>
    <col min="11507" max="11507" width="5.85546875" style="21" customWidth="1"/>
    <col min="11508" max="11508" width="32.85546875" style="21" customWidth="1"/>
    <col min="11509" max="11509" width="13.85546875" style="21" customWidth="1"/>
    <col min="11510" max="11510" width="6.140625" style="21" customWidth="1"/>
    <col min="11511" max="11511" width="11.140625" style="21" customWidth="1"/>
    <col min="11512" max="11512" width="6.42578125" style="21" customWidth="1"/>
    <col min="11513" max="11514" width="0" style="21" hidden="1" customWidth="1"/>
    <col min="11515" max="11515" width="13.85546875" style="21" customWidth="1"/>
    <col min="11516" max="11516" width="10.28515625" style="21" customWidth="1"/>
    <col min="11517" max="11520" width="0" style="21" hidden="1" customWidth="1"/>
    <col min="11521" max="11521" width="14.28515625" style="21" customWidth="1"/>
    <col min="11522" max="11522" width="9.140625" style="21"/>
    <col min="11523" max="11523" width="11.85546875" style="21" customWidth="1"/>
    <col min="11524" max="11524" width="9.140625" style="21"/>
    <col min="11525" max="11525" width="13.85546875" style="21" customWidth="1"/>
    <col min="11526" max="11762" width="9.140625" style="21"/>
    <col min="11763" max="11763" width="5.85546875" style="21" customWidth="1"/>
    <col min="11764" max="11764" width="32.85546875" style="21" customWidth="1"/>
    <col min="11765" max="11765" width="13.85546875" style="21" customWidth="1"/>
    <col min="11766" max="11766" width="6.140625" style="21" customWidth="1"/>
    <col min="11767" max="11767" width="11.140625" style="21" customWidth="1"/>
    <col min="11768" max="11768" width="6.42578125" style="21" customWidth="1"/>
    <col min="11769" max="11770" width="0" style="21" hidden="1" customWidth="1"/>
    <col min="11771" max="11771" width="13.85546875" style="21" customWidth="1"/>
    <col min="11772" max="11772" width="10.28515625" style="21" customWidth="1"/>
    <col min="11773" max="11776" width="0" style="21" hidden="1" customWidth="1"/>
    <col min="11777" max="11777" width="14.28515625" style="21" customWidth="1"/>
    <col min="11778" max="11778" width="9.140625" style="21"/>
    <col min="11779" max="11779" width="11.85546875" style="21" customWidth="1"/>
    <col min="11780" max="11780" width="9.140625" style="21"/>
    <col min="11781" max="11781" width="13.85546875" style="21" customWidth="1"/>
    <col min="11782" max="12018" width="9.140625" style="21"/>
    <col min="12019" max="12019" width="5.85546875" style="21" customWidth="1"/>
    <col min="12020" max="12020" width="32.85546875" style="21" customWidth="1"/>
    <col min="12021" max="12021" width="13.85546875" style="21" customWidth="1"/>
    <col min="12022" max="12022" width="6.140625" style="21" customWidth="1"/>
    <col min="12023" max="12023" width="11.140625" style="21" customWidth="1"/>
    <col min="12024" max="12024" width="6.42578125" style="21" customWidth="1"/>
    <col min="12025" max="12026" width="0" style="21" hidden="1" customWidth="1"/>
    <col min="12027" max="12027" width="13.85546875" style="21" customWidth="1"/>
    <col min="12028" max="12028" width="10.28515625" style="21" customWidth="1"/>
    <col min="12029" max="12032" width="0" style="21" hidden="1" customWidth="1"/>
    <col min="12033" max="12033" width="14.28515625" style="21" customWidth="1"/>
    <col min="12034" max="12034" width="9.140625" style="21"/>
    <col min="12035" max="12035" width="11.85546875" style="21" customWidth="1"/>
    <col min="12036" max="12036" width="9.140625" style="21"/>
    <col min="12037" max="12037" width="13.85546875" style="21" customWidth="1"/>
    <col min="12038" max="12274" width="9.140625" style="21"/>
    <col min="12275" max="12275" width="5.85546875" style="21" customWidth="1"/>
    <col min="12276" max="12276" width="32.85546875" style="21" customWidth="1"/>
    <col min="12277" max="12277" width="13.85546875" style="21" customWidth="1"/>
    <col min="12278" max="12278" width="6.140625" style="21" customWidth="1"/>
    <col min="12279" max="12279" width="11.140625" style="21" customWidth="1"/>
    <col min="12280" max="12280" width="6.42578125" style="21" customWidth="1"/>
    <col min="12281" max="12282" width="0" style="21" hidden="1" customWidth="1"/>
    <col min="12283" max="12283" width="13.85546875" style="21" customWidth="1"/>
    <col min="12284" max="12284" width="10.28515625" style="21" customWidth="1"/>
    <col min="12285" max="12288" width="0" style="21" hidden="1" customWidth="1"/>
    <col min="12289" max="12289" width="14.28515625" style="21" customWidth="1"/>
    <col min="12290" max="12290" width="9.140625" style="21"/>
    <col min="12291" max="12291" width="11.85546875" style="21" customWidth="1"/>
    <col min="12292" max="12292" width="9.140625" style="21"/>
    <col min="12293" max="12293" width="13.85546875" style="21" customWidth="1"/>
    <col min="12294" max="12530" width="9.140625" style="21"/>
    <col min="12531" max="12531" width="5.85546875" style="21" customWidth="1"/>
    <col min="12532" max="12532" width="32.85546875" style="21" customWidth="1"/>
    <col min="12533" max="12533" width="13.85546875" style="21" customWidth="1"/>
    <col min="12534" max="12534" width="6.140625" style="21" customWidth="1"/>
    <col min="12535" max="12535" width="11.140625" style="21" customWidth="1"/>
    <col min="12536" max="12536" width="6.42578125" style="21" customWidth="1"/>
    <col min="12537" max="12538" width="0" style="21" hidden="1" customWidth="1"/>
    <col min="12539" max="12539" width="13.85546875" style="21" customWidth="1"/>
    <col min="12540" max="12540" width="10.28515625" style="21" customWidth="1"/>
    <col min="12541" max="12544" width="0" style="21" hidden="1" customWidth="1"/>
    <col min="12545" max="12545" width="14.28515625" style="21" customWidth="1"/>
    <col min="12546" max="12546" width="9.140625" style="21"/>
    <col min="12547" max="12547" width="11.85546875" style="21" customWidth="1"/>
    <col min="12548" max="12548" width="9.140625" style="21"/>
    <col min="12549" max="12549" width="13.85546875" style="21" customWidth="1"/>
    <col min="12550" max="12786" width="9.140625" style="21"/>
    <col min="12787" max="12787" width="5.85546875" style="21" customWidth="1"/>
    <col min="12788" max="12788" width="32.85546875" style="21" customWidth="1"/>
    <col min="12789" max="12789" width="13.85546875" style="21" customWidth="1"/>
    <col min="12790" max="12790" width="6.140625" style="21" customWidth="1"/>
    <col min="12791" max="12791" width="11.140625" style="21" customWidth="1"/>
    <col min="12792" max="12792" width="6.42578125" style="21" customWidth="1"/>
    <col min="12793" max="12794" width="0" style="21" hidden="1" customWidth="1"/>
    <col min="12795" max="12795" width="13.85546875" style="21" customWidth="1"/>
    <col min="12796" max="12796" width="10.28515625" style="21" customWidth="1"/>
    <col min="12797" max="12800" width="0" style="21" hidden="1" customWidth="1"/>
    <col min="12801" max="12801" width="14.28515625" style="21" customWidth="1"/>
    <col min="12802" max="12802" width="9.140625" style="21"/>
    <col min="12803" max="12803" width="11.85546875" style="21" customWidth="1"/>
    <col min="12804" max="12804" width="9.140625" style="21"/>
    <col min="12805" max="12805" width="13.85546875" style="21" customWidth="1"/>
    <col min="12806" max="13042" width="9.140625" style="21"/>
    <col min="13043" max="13043" width="5.85546875" style="21" customWidth="1"/>
    <col min="13044" max="13044" width="32.85546875" style="21" customWidth="1"/>
    <col min="13045" max="13045" width="13.85546875" style="21" customWidth="1"/>
    <col min="13046" max="13046" width="6.140625" style="21" customWidth="1"/>
    <col min="13047" max="13047" width="11.140625" style="21" customWidth="1"/>
    <col min="13048" max="13048" width="6.42578125" style="21" customWidth="1"/>
    <col min="13049" max="13050" width="0" style="21" hidden="1" customWidth="1"/>
    <col min="13051" max="13051" width="13.85546875" style="21" customWidth="1"/>
    <col min="13052" max="13052" width="10.28515625" style="21" customWidth="1"/>
    <col min="13053" max="13056" width="0" style="21" hidden="1" customWidth="1"/>
    <col min="13057" max="13057" width="14.28515625" style="21" customWidth="1"/>
    <col min="13058" max="13058" width="9.140625" style="21"/>
    <col min="13059" max="13059" width="11.85546875" style="21" customWidth="1"/>
    <col min="13060" max="13060" width="9.140625" style="21"/>
    <col min="13061" max="13061" width="13.85546875" style="21" customWidth="1"/>
    <col min="13062" max="13298" width="9.140625" style="21"/>
    <col min="13299" max="13299" width="5.85546875" style="21" customWidth="1"/>
    <col min="13300" max="13300" width="32.85546875" style="21" customWidth="1"/>
    <col min="13301" max="13301" width="13.85546875" style="21" customWidth="1"/>
    <col min="13302" max="13302" width="6.140625" style="21" customWidth="1"/>
    <col min="13303" max="13303" width="11.140625" style="21" customWidth="1"/>
    <col min="13304" max="13304" width="6.42578125" style="21" customWidth="1"/>
    <col min="13305" max="13306" width="0" style="21" hidden="1" customWidth="1"/>
    <col min="13307" max="13307" width="13.85546875" style="21" customWidth="1"/>
    <col min="13308" max="13308" width="10.28515625" style="21" customWidth="1"/>
    <col min="13309" max="13312" width="0" style="21" hidden="1" customWidth="1"/>
    <col min="13313" max="13313" width="14.28515625" style="21" customWidth="1"/>
    <col min="13314" max="13314" width="9.140625" style="21"/>
    <col min="13315" max="13315" width="11.85546875" style="21" customWidth="1"/>
    <col min="13316" max="13316" width="9.140625" style="21"/>
    <col min="13317" max="13317" width="13.85546875" style="21" customWidth="1"/>
    <col min="13318" max="13554" width="9.140625" style="21"/>
    <col min="13555" max="13555" width="5.85546875" style="21" customWidth="1"/>
    <col min="13556" max="13556" width="32.85546875" style="21" customWidth="1"/>
    <col min="13557" max="13557" width="13.85546875" style="21" customWidth="1"/>
    <col min="13558" max="13558" width="6.140625" style="21" customWidth="1"/>
    <col min="13559" max="13559" width="11.140625" style="21" customWidth="1"/>
    <col min="13560" max="13560" width="6.42578125" style="21" customWidth="1"/>
    <col min="13561" max="13562" width="0" style="21" hidden="1" customWidth="1"/>
    <col min="13563" max="13563" width="13.85546875" style="21" customWidth="1"/>
    <col min="13564" max="13564" width="10.28515625" style="21" customWidth="1"/>
    <col min="13565" max="13568" width="0" style="21" hidden="1" customWidth="1"/>
    <col min="13569" max="13569" width="14.28515625" style="21" customWidth="1"/>
    <col min="13570" max="13570" width="9.140625" style="21"/>
    <col min="13571" max="13571" width="11.85546875" style="21" customWidth="1"/>
    <col min="13572" max="13572" width="9.140625" style="21"/>
    <col min="13573" max="13573" width="13.85546875" style="21" customWidth="1"/>
    <col min="13574" max="13810" width="9.140625" style="21"/>
    <col min="13811" max="13811" width="5.85546875" style="21" customWidth="1"/>
    <col min="13812" max="13812" width="32.85546875" style="21" customWidth="1"/>
    <col min="13813" max="13813" width="13.85546875" style="21" customWidth="1"/>
    <col min="13814" max="13814" width="6.140625" style="21" customWidth="1"/>
    <col min="13815" max="13815" width="11.140625" style="21" customWidth="1"/>
    <col min="13816" max="13816" width="6.42578125" style="21" customWidth="1"/>
    <col min="13817" max="13818" width="0" style="21" hidden="1" customWidth="1"/>
    <col min="13819" max="13819" width="13.85546875" style="21" customWidth="1"/>
    <col min="13820" max="13820" width="10.28515625" style="21" customWidth="1"/>
    <col min="13821" max="13824" width="0" style="21" hidden="1" customWidth="1"/>
    <col min="13825" max="13825" width="14.28515625" style="21" customWidth="1"/>
    <col min="13826" max="13826" width="9.140625" style="21"/>
    <col min="13827" max="13827" width="11.85546875" style="21" customWidth="1"/>
    <col min="13828" max="13828" width="9.140625" style="21"/>
    <col min="13829" max="13829" width="13.85546875" style="21" customWidth="1"/>
    <col min="13830" max="14066" width="9.140625" style="21"/>
    <col min="14067" max="14067" width="5.85546875" style="21" customWidth="1"/>
    <col min="14068" max="14068" width="32.85546875" style="21" customWidth="1"/>
    <col min="14069" max="14069" width="13.85546875" style="21" customWidth="1"/>
    <col min="14070" max="14070" width="6.140625" style="21" customWidth="1"/>
    <col min="14071" max="14071" width="11.140625" style="21" customWidth="1"/>
    <col min="14072" max="14072" width="6.42578125" style="21" customWidth="1"/>
    <col min="14073" max="14074" width="0" style="21" hidden="1" customWidth="1"/>
    <col min="14075" max="14075" width="13.85546875" style="21" customWidth="1"/>
    <col min="14076" max="14076" width="10.28515625" style="21" customWidth="1"/>
    <col min="14077" max="14080" width="0" style="21" hidden="1" customWidth="1"/>
    <col min="14081" max="14081" width="14.28515625" style="21" customWidth="1"/>
    <col min="14082" max="14082" width="9.140625" style="21"/>
    <col min="14083" max="14083" width="11.85546875" style="21" customWidth="1"/>
    <col min="14084" max="14084" width="9.140625" style="21"/>
    <col min="14085" max="14085" width="13.85546875" style="21" customWidth="1"/>
    <col min="14086" max="14322" width="9.140625" style="21"/>
    <col min="14323" max="14323" width="5.85546875" style="21" customWidth="1"/>
    <col min="14324" max="14324" width="32.85546875" style="21" customWidth="1"/>
    <col min="14325" max="14325" width="13.85546875" style="21" customWidth="1"/>
    <col min="14326" max="14326" width="6.140625" style="21" customWidth="1"/>
    <col min="14327" max="14327" width="11.140625" style="21" customWidth="1"/>
    <col min="14328" max="14328" width="6.42578125" style="21" customWidth="1"/>
    <col min="14329" max="14330" width="0" style="21" hidden="1" customWidth="1"/>
    <col min="14331" max="14331" width="13.85546875" style="21" customWidth="1"/>
    <col min="14332" max="14332" width="10.28515625" style="21" customWidth="1"/>
    <col min="14333" max="14336" width="0" style="21" hidden="1" customWidth="1"/>
    <col min="14337" max="14337" width="14.28515625" style="21" customWidth="1"/>
    <col min="14338" max="14338" width="9.140625" style="21"/>
    <col min="14339" max="14339" width="11.85546875" style="21" customWidth="1"/>
    <col min="14340" max="14340" width="9.140625" style="21"/>
    <col min="14341" max="14341" width="13.85546875" style="21" customWidth="1"/>
    <col min="14342" max="14578" width="9.140625" style="21"/>
    <col min="14579" max="14579" width="5.85546875" style="21" customWidth="1"/>
    <col min="14580" max="14580" width="32.85546875" style="21" customWidth="1"/>
    <col min="14581" max="14581" width="13.85546875" style="21" customWidth="1"/>
    <col min="14582" max="14582" width="6.140625" style="21" customWidth="1"/>
    <col min="14583" max="14583" width="11.140625" style="21" customWidth="1"/>
    <col min="14584" max="14584" width="6.42578125" style="21" customWidth="1"/>
    <col min="14585" max="14586" width="0" style="21" hidden="1" customWidth="1"/>
    <col min="14587" max="14587" width="13.85546875" style="21" customWidth="1"/>
    <col min="14588" max="14588" width="10.28515625" style="21" customWidth="1"/>
    <col min="14589" max="14592" width="0" style="21" hidden="1" customWidth="1"/>
    <col min="14593" max="14593" width="14.28515625" style="21" customWidth="1"/>
    <col min="14594" max="14594" width="9.140625" style="21"/>
    <col min="14595" max="14595" width="11.85546875" style="21" customWidth="1"/>
    <col min="14596" max="14596" width="9.140625" style="21"/>
    <col min="14597" max="14597" width="13.85546875" style="21" customWidth="1"/>
    <col min="14598" max="14834" width="9.140625" style="21"/>
    <col min="14835" max="14835" width="5.85546875" style="21" customWidth="1"/>
    <col min="14836" max="14836" width="32.85546875" style="21" customWidth="1"/>
    <col min="14837" max="14837" width="13.85546875" style="21" customWidth="1"/>
    <col min="14838" max="14838" width="6.140625" style="21" customWidth="1"/>
    <col min="14839" max="14839" width="11.140625" style="21" customWidth="1"/>
    <col min="14840" max="14840" width="6.42578125" style="21" customWidth="1"/>
    <col min="14841" max="14842" width="0" style="21" hidden="1" customWidth="1"/>
    <col min="14843" max="14843" width="13.85546875" style="21" customWidth="1"/>
    <col min="14844" max="14844" width="10.28515625" style="21" customWidth="1"/>
    <col min="14845" max="14848" width="0" style="21" hidden="1" customWidth="1"/>
    <col min="14849" max="14849" width="14.28515625" style="21" customWidth="1"/>
    <col min="14850" max="14850" width="9.140625" style="21"/>
    <col min="14851" max="14851" width="11.85546875" style="21" customWidth="1"/>
    <col min="14852" max="14852" width="9.140625" style="21"/>
    <col min="14853" max="14853" width="13.85546875" style="21" customWidth="1"/>
    <col min="14854" max="15090" width="9.140625" style="21"/>
    <col min="15091" max="15091" width="5.85546875" style="21" customWidth="1"/>
    <col min="15092" max="15092" width="32.85546875" style="21" customWidth="1"/>
    <col min="15093" max="15093" width="13.85546875" style="21" customWidth="1"/>
    <col min="15094" max="15094" width="6.140625" style="21" customWidth="1"/>
    <col min="15095" max="15095" width="11.140625" style="21" customWidth="1"/>
    <col min="15096" max="15096" width="6.42578125" style="21" customWidth="1"/>
    <col min="15097" max="15098" width="0" style="21" hidden="1" customWidth="1"/>
    <col min="15099" max="15099" width="13.85546875" style="21" customWidth="1"/>
    <col min="15100" max="15100" width="10.28515625" style="21" customWidth="1"/>
    <col min="15101" max="15104" width="0" style="21" hidden="1" customWidth="1"/>
    <col min="15105" max="15105" width="14.28515625" style="21" customWidth="1"/>
    <col min="15106" max="15106" width="9.140625" style="21"/>
    <col min="15107" max="15107" width="11.85546875" style="21" customWidth="1"/>
    <col min="15108" max="15108" width="9.140625" style="21"/>
    <col min="15109" max="15109" width="13.85546875" style="21" customWidth="1"/>
    <col min="15110" max="15346" width="9.140625" style="21"/>
    <col min="15347" max="15347" width="5.85546875" style="21" customWidth="1"/>
    <col min="15348" max="15348" width="32.85546875" style="21" customWidth="1"/>
    <col min="15349" max="15349" width="13.85546875" style="21" customWidth="1"/>
    <col min="15350" max="15350" width="6.140625" style="21" customWidth="1"/>
    <col min="15351" max="15351" width="11.140625" style="21" customWidth="1"/>
    <col min="15352" max="15352" width="6.42578125" style="21" customWidth="1"/>
    <col min="15353" max="15354" width="0" style="21" hidden="1" customWidth="1"/>
    <col min="15355" max="15355" width="13.85546875" style="21" customWidth="1"/>
    <col min="15356" max="15356" width="10.28515625" style="21" customWidth="1"/>
    <col min="15357" max="15360" width="0" style="21" hidden="1" customWidth="1"/>
    <col min="15361" max="15361" width="14.28515625" style="21" customWidth="1"/>
    <col min="15362" max="15362" width="9.140625" style="21"/>
    <col min="15363" max="15363" width="11.85546875" style="21" customWidth="1"/>
    <col min="15364" max="15364" width="9.140625" style="21"/>
    <col min="15365" max="15365" width="13.85546875" style="21" customWidth="1"/>
    <col min="15366" max="15602" width="9.140625" style="21"/>
    <col min="15603" max="15603" width="5.85546875" style="21" customWidth="1"/>
    <col min="15604" max="15604" width="32.85546875" style="21" customWidth="1"/>
    <col min="15605" max="15605" width="13.85546875" style="21" customWidth="1"/>
    <col min="15606" max="15606" width="6.140625" style="21" customWidth="1"/>
    <col min="15607" max="15607" width="11.140625" style="21" customWidth="1"/>
    <col min="15608" max="15608" width="6.42578125" style="21" customWidth="1"/>
    <col min="15609" max="15610" width="0" style="21" hidden="1" customWidth="1"/>
    <col min="15611" max="15611" width="13.85546875" style="21" customWidth="1"/>
    <col min="15612" max="15612" width="10.28515625" style="21" customWidth="1"/>
    <col min="15613" max="15616" width="0" style="21" hidden="1" customWidth="1"/>
    <col min="15617" max="15617" width="14.28515625" style="21" customWidth="1"/>
    <col min="15618" max="15618" width="9.140625" style="21"/>
    <col min="15619" max="15619" width="11.85546875" style="21" customWidth="1"/>
    <col min="15620" max="15620" width="9.140625" style="21"/>
    <col min="15621" max="15621" width="13.85546875" style="21" customWidth="1"/>
    <col min="15622" max="15858" width="9.140625" style="21"/>
    <col min="15859" max="15859" width="5.85546875" style="21" customWidth="1"/>
    <col min="15860" max="15860" width="32.85546875" style="21" customWidth="1"/>
    <col min="15861" max="15861" width="13.85546875" style="21" customWidth="1"/>
    <col min="15862" max="15862" width="6.140625" style="21" customWidth="1"/>
    <col min="15863" max="15863" width="11.140625" style="21" customWidth="1"/>
    <col min="15864" max="15864" width="6.42578125" style="21" customWidth="1"/>
    <col min="15865" max="15866" width="0" style="21" hidden="1" customWidth="1"/>
    <col min="15867" max="15867" width="13.85546875" style="21" customWidth="1"/>
    <col min="15868" max="15868" width="10.28515625" style="21" customWidth="1"/>
    <col min="15869" max="15872" width="0" style="21" hidden="1" customWidth="1"/>
    <col min="15873" max="15873" width="14.28515625" style="21" customWidth="1"/>
    <col min="15874" max="15874" width="9.140625" style="21"/>
    <col min="15875" max="15875" width="11.85546875" style="21" customWidth="1"/>
    <col min="15876" max="15876" width="9.140625" style="21"/>
    <col min="15877" max="15877" width="13.85546875" style="21" customWidth="1"/>
    <col min="15878" max="16114" width="9.140625" style="21"/>
    <col min="16115" max="16115" width="5.85546875" style="21" customWidth="1"/>
    <col min="16116" max="16116" width="32.85546875" style="21" customWidth="1"/>
    <col min="16117" max="16117" width="13.85546875" style="21" customWidth="1"/>
    <col min="16118" max="16118" width="6.140625" style="21" customWidth="1"/>
    <col min="16119" max="16119" width="11.140625" style="21" customWidth="1"/>
    <col min="16120" max="16120" width="6.42578125" style="21" customWidth="1"/>
    <col min="16121" max="16122" width="0" style="21" hidden="1" customWidth="1"/>
    <col min="16123" max="16123" width="13.85546875" style="21" customWidth="1"/>
    <col min="16124" max="16124" width="10.28515625" style="21" customWidth="1"/>
    <col min="16125" max="16128" width="0" style="21" hidden="1" customWidth="1"/>
    <col min="16129" max="16129" width="14.28515625" style="21" customWidth="1"/>
    <col min="16130" max="16130" width="9.140625" style="21"/>
    <col min="16131" max="16131" width="11.85546875" style="21" customWidth="1"/>
    <col min="16132" max="16132" width="9.140625" style="21"/>
    <col min="16133" max="16133" width="13.85546875" style="21" customWidth="1"/>
    <col min="16134" max="16384" width="9.140625" style="21"/>
  </cols>
  <sheetData>
    <row r="1" spans="1:9" s="19" customFormat="1" ht="26.25" customHeight="1" x14ac:dyDescent="0.2">
      <c r="G1" s="22"/>
      <c r="H1" s="20"/>
    </row>
    <row r="2" spans="1:9" ht="24.75" customHeight="1" x14ac:dyDescent="0.2">
      <c r="C2" s="22" t="s">
        <v>66</v>
      </c>
      <c r="E2" s="22" t="s">
        <v>0</v>
      </c>
      <c r="G2" s="23" t="s">
        <v>60</v>
      </c>
      <c r="H2" s="24"/>
      <c r="I2" s="22" t="s">
        <v>24</v>
      </c>
    </row>
    <row r="3" spans="1:9" x14ac:dyDescent="0.2">
      <c r="A3" s="25" t="s">
        <v>1</v>
      </c>
    </row>
    <row r="4" spans="1:9" x14ac:dyDescent="0.2">
      <c r="C4" s="27"/>
      <c r="E4" s="27"/>
      <c r="I4" s="27"/>
    </row>
    <row r="5" spans="1:9" ht="15" x14ac:dyDescent="0.25">
      <c r="B5" s="21" t="s">
        <v>6</v>
      </c>
      <c r="C5" s="29">
        <v>35751</v>
      </c>
      <c r="E5" s="29">
        <v>35000</v>
      </c>
      <c r="F5" s="28"/>
      <c r="G5" s="30">
        <v>30000</v>
      </c>
      <c r="I5" s="29">
        <f t="shared" ref="I5:I15" si="0">+G5-E5</f>
        <v>-5000</v>
      </c>
    </row>
    <row r="6" spans="1:9" ht="15" x14ac:dyDescent="0.25">
      <c r="B6" s="21" t="s">
        <v>3</v>
      </c>
      <c r="C6" s="29">
        <v>13826</v>
      </c>
      <c r="E6" s="29">
        <v>11500</v>
      </c>
      <c r="F6" s="28"/>
      <c r="G6" s="30">
        <v>11500</v>
      </c>
      <c r="I6" s="29">
        <f t="shared" si="0"/>
        <v>0</v>
      </c>
    </row>
    <row r="7" spans="1:9" ht="15" x14ac:dyDescent="0.25">
      <c r="B7" s="21" t="s">
        <v>2</v>
      </c>
      <c r="C7" s="29">
        <v>12869</v>
      </c>
      <c r="E7" s="29">
        <v>8500</v>
      </c>
      <c r="F7" s="28"/>
      <c r="G7" s="30">
        <v>5000</v>
      </c>
      <c r="I7" s="29">
        <f t="shared" si="0"/>
        <v>-3500</v>
      </c>
    </row>
    <row r="8" spans="1:9" ht="15" hidden="1" x14ac:dyDescent="0.25">
      <c r="B8" s="21" t="s">
        <v>25</v>
      </c>
      <c r="C8" s="29">
        <v>0</v>
      </c>
      <c r="E8" s="29">
        <v>0</v>
      </c>
      <c r="F8" s="28"/>
      <c r="G8" s="30"/>
      <c r="I8" s="29">
        <f t="shared" si="0"/>
        <v>0</v>
      </c>
    </row>
    <row r="9" spans="1:9" ht="15" x14ac:dyDescent="0.25">
      <c r="B9" s="21" t="s">
        <v>4</v>
      </c>
      <c r="C9" s="29">
        <v>1494</v>
      </c>
      <c r="E9" s="29">
        <v>1000</v>
      </c>
      <c r="F9" s="28"/>
      <c r="G9" s="30">
        <v>1000</v>
      </c>
      <c r="I9" s="29">
        <f t="shared" si="0"/>
        <v>0</v>
      </c>
    </row>
    <row r="10" spans="1:9" ht="15" x14ac:dyDescent="0.25">
      <c r="B10" s="21" t="s">
        <v>11</v>
      </c>
      <c r="C10" s="29">
        <v>440</v>
      </c>
      <c r="E10" s="29">
        <v>400</v>
      </c>
      <c r="F10" s="28"/>
      <c r="G10" s="30">
        <v>500</v>
      </c>
      <c r="I10" s="29">
        <f t="shared" si="0"/>
        <v>100</v>
      </c>
    </row>
    <row r="11" spans="1:9" ht="15" x14ac:dyDescent="0.25">
      <c r="B11" s="21" t="s">
        <v>5</v>
      </c>
      <c r="C11" s="29">
        <v>975</v>
      </c>
      <c r="E11" s="29">
        <v>500</v>
      </c>
      <c r="F11" s="28"/>
      <c r="G11" s="30">
        <v>500</v>
      </c>
      <c r="I11" s="29">
        <f t="shared" si="0"/>
        <v>0</v>
      </c>
    </row>
    <row r="12" spans="1:9" ht="15" x14ac:dyDescent="0.25">
      <c r="B12" s="21" t="s">
        <v>9</v>
      </c>
      <c r="C12" s="29">
        <v>-1182</v>
      </c>
      <c r="E12" s="29">
        <v>-1200</v>
      </c>
      <c r="F12" s="28"/>
      <c r="G12" s="30">
        <v>-1200</v>
      </c>
      <c r="I12" s="29">
        <f t="shared" si="0"/>
        <v>0</v>
      </c>
    </row>
    <row r="13" spans="1:9" ht="15" x14ac:dyDescent="0.25">
      <c r="B13" s="21" t="s">
        <v>10</v>
      </c>
      <c r="C13" s="29">
        <v>6261</v>
      </c>
      <c r="E13" s="29">
        <v>4000</v>
      </c>
      <c r="F13" s="28"/>
      <c r="G13" s="30">
        <v>0</v>
      </c>
      <c r="I13" s="29">
        <f t="shared" si="0"/>
        <v>-4000</v>
      </c>
    </row>
    <row r="14" spans="1:9" ht="15" x14ac:dyDescent="0.25">
      <c r="B14" s="21" t="s">
        <v>7</v>
      </c>
      <c r="C14" s="29">
        <v>628</v>
      </c>
      <c r="E14" s="29">
        <v>500</v>
      </c>
      <c r="F14" s="28"/>
      <c r="G14" s="30">
        <v>1000</v>
      </c>
      <c r="I14" s="29">
        <f t="shared" si="0"/>
        <v>500</v>
      </c>
    </row>
    <row r="15" spans="1:9" ht="15" x14ac:dyDescent="0.25">
      <c r="B15" s="21" t="s">
        <v>8</v>
      </c>
      <c r="C15" s="29">
        <v>-836</v>
      </c>
      <c r="E15" s="29">
        <f>-1170+200</f>
        <v>-970</v>
      </c>
      <c r="F15" s="28"/>
      <c r="G15" s="30">
        <v>0</v>
      </c>
      <c r="I15" s="29">
        <f t="shared" si="0"/>
        <v>970</v>
      </c>
    </row>
    <row r="16" spans="1:9" ht="15" x14ac:dyDescent="0.25">
      <c r="B16" s="21" t="s">
        <v>12</v>
      </c>
      <c r="C16" s="32" t="s">
        <v>13</v>
      </c>
      <c r="E16" s="32" t="s">
        <v>13</v>
      </c>
      <c r="F16" s="28"/>
      <c r="I16" s="29"/>
    </row>
    <row r="17" spans="1:9" ht="15" x14ac:dyDescent="0.25">
      <c r="A17" s="21" t="s">
        <v>14</v>
      </c>
      <c r="C17" s="20">
        <f>SUM(C5:C15)-1</f>
        <v>70225</v>
      </c>
      <c r="E17" s="20">
        <f>SUM(E5:E15)</f>
        <v>59230</v>
      </c>
      <c r="F17" s="28"/>
      <c r="G17" s="30">
        <f>SUM(G5:G15)</f>
        <v>48300</v>
      </c>
      <c r="I17" s="29">
        <f>+G17-E17</f>
        <v>-10930</v>
      </c>
    </row>
    <row r="18" spans="1:9" ht="15" x14ac:dyDescent="0.25">
      <c r="A18" s="21" t="s">
        <v>15</v>
      </c>
      <c r="C18" s="34">
        <v>2957</v>
      </c>
      <c r="E18" s="34">
        <v>2957</v>
      </c>
      <c r="F18" s="28"/>
      <c r="G18" s="30">
        <v>1971</v>
      </c>
      <c r="I18" s="29">
        <f>+G18-E18</f>
        <v>-986</v>
      </c>
    </row>
    <row r="19" spans="1:9" ht="15" x14ac:dyDescent="0.25">
      <c r="A19" s="35" t="s">
        <v>16</v>
      </c>
      <c r="B19" s="35"/>
      <c r="C19" s="36">
        <f>SUM(C17:C18)</f>
        <v>73182</v>
      </c>
      <c r="E19" s="36">
        <f>SUM(E17:E18)</f>
        <v>62187</v>
      </c>
      <c r="F19" s="28"/>
      <c r="G19" s="37">
        <f>SUM(G17:G18)</f>
        <v>50271</v>
      </c>
      <c r="H19" s="38"/>
      <c r="I19" s="36">
        <f>SUM(I17:I18)</f>
        <v>-11916</v>
      </c>
    </row>
    <row r="20" spans="1:9" ht="15" x14ac:dyDescent="0.25">
      <c r="F20" s="28"/>
      <c r="G20" s="20"/>
    </row>
    <row r="21" spans="1:9" ht="15" x14ac:dyDescent="0.25">
      <c r="A21" s="25" t="s">
        <v>26</v>
      </c>
      <c r="F21" s="28"/>
      <c r="G21" s="20"/>
    </row>
    <row r="22" spans="1:9" ht="15" x14ac:dyDescent="0.25">
      <c r="B22" s="25" t="s">
        <v>27</v>
      </c>
      <c r="C22" s="27"/>
      <c r="E22" s="27"/>
      <c r="F22" s="28"/>
      <c r="G22" s="20"/>
      <c r="I22" s="27"/>
    </row>
    <row r="23" spans="1:9" ht="15" x14ac:dyDescent="0.25">
      <c r="A23" s="46" t="s">
        <v>28</v>
      </c>
      <c r="B23" s="25"/>
      <c r="C23" s="27"/>
      <c r="E23" s="27"/>
      <c r="F23" s="28"/>
      <c r="G23" s="20"/>
      <c r="I23" s="27"/>
    </row>
    <row r="24" spans="1:9" ht="15" x14ac:dyDescent="0.25">
      <c r="B24" s="21" t="s">
        <v>29</v>
      </c>
      <c r="C24" s="29">
        <v>-3623</v>
      </c>
      <c r="E24" s="29">
        <v>-6500</v>
      </c>
      <c r="F24" s="28"/>
      <c r="G24" s="30">
        <v>-6500</v>
      </c>
      <c r="I24" s="29">
        <f>+G24-E24</f>
        <v>0</v>
      </c>
    </row>
    <row r="25" spans="1:9" ht="15" x14ac:dyDescent="0.25">
      <c r="B25" s="31" t="s">
        <v>30</v>
      </c>
      <c r="C25" s="29">
        <v>-228</v>
      </c>
      <c r="E25" s="29">
        <v>-855</v>
      </c>
      <c r="F25" s="28"/>
      <c r="G25" s="30">
        <v>0</v>
      </c>
      <c r="I25" s="29">
        <f>+G25-E25</f>
        <v>855</v>
      </c>
    </row>
    <row r="26" spans="1:9" ht="15" x14ac:dyDescent="0.25">
      <c r="B26" s="48" t="s">
        <v>28</v>
      </c>
      <c r="C26" s="49">
        <v>-2000</v>
      </c>
      <c r="E26" s="49">
        <v>-2000</v>
      </c>
      <c r="F26" s="50"/>
      <c r="G26" s="51">
        <v>0</v>
      </c>
      <c r="H26" s="52"/>
      <c r="I26" s="53">
        <f>+G26-E26</f>
        <v>2000</v>
      </c>
    </row>
    <row r="27" spans="1:9" ht="15" x14ac:dyDescent="0.25">
      <c r="A27" s="46" t="s">
        <v>61</v>
      </c>
      <c r="B27" s="31"/>
      <c r="C27" s="29"/>
      <c r="E27" s="29"/>
      <c r="F27" s="28"/>
      <c r="G27" s="30"/>
      <c r="I27" s="29"/>
    </row>
    <row r="28" spans="1:9" ht="15" x14ac:dyDescent="0.25">
      <c r="B28" s="21" t="s">
        <v>35</v>
      </c>
      <c r="C28" s="29">
        <v>-1917</v>
      </c>
      <c r="E28" s="29">
        <f>-900-300-900-300-600+600-100</f>
        <v>-2500</v>
      </c>
      <c r="F28" s="28"/>
      <c r="G28" s="30">
        <v>-4300</v>
      </c>
      <c r="I28" s="29">
        <f>+G28-E28</f>
        <v>-1800</v>
      </c>
    </row>
    <row r="29" spans="1:9" ht="15" x14ac:dyDescent="0.25">
      <c r="B29" s="21" t="s">
        <v>37</v>
      </c>
      <c r="C29" s="29">
        <v>-2750</v>
      </c>
      <c r="E29" s="29">
        <v>-3750</v>
      </c>
      <c r="F29" s="28"/>
      <c r="G29" s="30">
        <v>-3800</v>
      </c>
      <c r="I29" s="29">
        <f>+G29-E29</f>
        <v>-50</v>
      </c>
    </row>
    <row r="30" spans="1:9" ht="15" x14ac:dyDescent="0.25">
      <c r="B30" s="21" t="s">
        <v>36</v>
      </c>
      <c r="C30" s="29">
        <v>-800</v>
      </c>
      <c r="E30" s="29">
        <v>-800</v>
      </c>
      <c r="F30" s="28"/>
      <c r="G30" s="30">
        <v>-2000</v>
      </c>
      <c r="I30" s="29">
        <f>+G30-E30</f>
        <v>-1200</v>
      </c>
    </row>
    <row r="31" spans="1:9" ht="15" x14ac:dyDescent="0.25">
      <c r="A31" s="46" t="s">
        <v>62</v>
      </c>
      <c r="C31" s="29"/>
      <c r="E31" s="29"/>
      <c r="F31" s="28"/>
      <c r="G31" s="30"/>
      <c r="I31" s="29"/>
    </row>
    <row r="32" spans="1:9" ht="15" customHeight="1" x14ac:dyDescent="0.25">
      <c r="B32" s="31" t="s">
        <v>44</v>
      </c>
      <c r="C32" s="29">
        <v>-7192</v>
      </c>
      <c r="E32" s="29">
        <v>-7500</v>
      </c>
      <c r="F32" s="28"/>
      <c r="G32" s="30">
        <v>-7500</v>
      </c>
      <c r="I32" s="29">
        <f>+G32-E32</f>
        <v>0</v>
      </c>
    </row>
    <row r="33" spans="1:12" ht="15" x14ac:dyDescent="0.25">
      <c r="B33" s="54" t="s">
        <v>43</v>
      </c>
      <c r="C33" s="55">
        <v>-1500</v>
      </c>
      <c r="E33" s="55">
        <v>-1500</v>
      </c>
      <c r="F33" s="56"/>
      <c r="G33" s="57">
        <v>-1150</v>
      </c>
      <c r="H33" s="58"/>
      <c r="I33" s="59">
        <f>+G33-E33</f>
        <v>350</v>
      </c>
    </row>
    <row r="34" spans="1:12" ht="15" x14ac:dyDescent="0.25">
      <c r="B34" s="60" t="s">
        <v>38</v>
      </c>
      <c r="C34" s="29">
        <v>-2000</v>
      </c>
      <c r="E34" s="29">
        <v>-2000</v>
      </c>
      <c r="F34" s="41"/>
      <c r="G34" s="40">
        <v>-1150</v>
      </c>
      <c r="H34" s="38"/>
      <c r="I34" s="61">
        <f>+G34-E34</f>
        <v>850</v>
      </c>
      <c r="L34" s="33"/>
    </row>
    <row r="35" spans="1:12" ht="15" x14ac:dyDescent="0.25">
      <c r="B35" s="60" t="s">
        <v>39</v>
      </c>
      <c r="C35" s="29">
        <v>-2000</v>
      </c>
      <c r="E35" s="29">
        <v>-2000</v>
      </c>
      <c r="F35" s="41"/>
      <c r="G35" s="40">
        <v>-1150</v>
      </c>
      <c r="H35" s="38"/>
      <c r="I35" s="61">
        <f>+G35-E35</f>
        <v>850</v>
      </c>
    </row>
    <row r="36" spans="1:12" ht="15" x14ac:dyDescent="0.25">
      <c r="B36" s="62" t="s">
        <v>40</v>
      </c>
      <c r="C36" s="63">
        <v>-2000</v>
      </c>
      <c r="E36" s="63">
        <v>-2000</v>
      </c>
      <c r="F36" s="64"/>
      <c r="G36" s="65">
        <v>-1150</v>
      </c>
      <c r="H36" s="66"/>
      <c r="I36" s="67">
        <f>+G36-E36</f>
        <v>850</v>
      </c>
    </row>
    <row r="37" spans="1:12" ht="15" x14ac:dyDescent="0.25">
      <c r="A37" s="46" t="s">
        <v>63</v>
      </c>
      <c r="C37" s="29"/>
      <c r="E37" s="29"/>
      <c r="F37" s="28"/>
      <c r="G37" s="30"/>
      <c r="I37" s="29"/>
    </row>
    <row r="38" spans="1:12" ht="15" x14ac:dyDescent="0.25">
      <c r="B38" s="68" t="s">
        <v>65</v>
      </c>
      <c r="C38" s="49">
        <v>-18700</v>
      </c>
      <c r="E38" s="49">
        <v>-18700</v>
      </c>
      <c r="F38" s="50"/>
      <c r="G38" s="51">
        <v>-15000</v>
      </c>
      <c r="H38" s="52"/>
      <c r="I38" s="53">
        <f>+G38-E38</f>
        <v>3700</v>
      </c>
    </row>
    <row r="39" spans="1:12" ht="15" x14ac:dyDescent="0.25">
      <c r="A39" s="46" t="s">
        <v>64</v>
      </c>
      <c r="C39" s="29"/>
      <c r="E39" s="29"/>
      <c r="F39" s="28"/>
      <c r="G39" s="30"/>
      <c r="I39" s="29"/>
    </row>
    <row r="40" spans="1:12" ht="15" x14ac:dyDescent="0.25">
      <c r="B40" s="54" t="s">
        <v>34</v>
      </c>
      <c r="C40" s="55">
        <v>-2500</v>
      </c>
      <c r="E40" s="55">
        <v>-2500</v>
      </c>
      <c r="F40" s="56"/>
      <c r="G40" s="57">
        <v>-1900</v>
      </c>
      <c r="H40" s="58"/>
      <c r="I40" s="59">
        <f t="shared" ref="I40:I53" si="1">+G40-E40</f>
        <v>600</v>
      </c>
    </row>
    <row r="41" spans="1:12" ht="15" x14ac:dyDescent="0.25">
      <c r="B41" s="60" t="s">
        <v>42</v>
      </c>
      <c r="C41" s="29">
        <v>-1500</v>
      </c>
      <c r="E41" s="29">
        <v>-1500</v>
      </c>
      <c r="F41" s="41"/>
      <c r="G41" s="40">
        <v>-1500</v>
      </c>
      <c r="H41" s="38"/>
      <c r="I41" s="61">
        <f t="shared" si="1"/>
        <v>0</v>
      </c>
      <c r="L41" s="33"/>
    </row>
    <row r="42" spans="1:12" ht="15" x14ac:dyDescent="0.25">
      <c r="B42" s="60" t="s">
        <v>41</v>
      </c>
      <c r="C42" s="29">
        <v>-2000</v>
      </c>
      <c r="E42" s="29">
        <v>-2000</v>
      </c>
      <c r="F42" s="41"/>
      <c r="G42" s="40">
        <v>0</v>
      </c>
      <c r="H42" s="38"/>
      <c r="I42" s="61">
        <f t="shared" si="1"/>
        <v>2000</v>
      </c>
    </row>
    <row r="43" spans="1:12" ht="15" x14ac:dyDescent="0.25">
      <c r="B43" s="60" t="s">
        <v>49</v>
      </c>
      <c r="C43" s="29">
        <v>-2000</v>
      </c>
      <c r="E43" s="29">
        <v>-2000</v>
      </c>
      <c r="F43" s="41"/>
      <c r="G43" s="40">
        <v>0</v>
      </c>
      <c r="H43" s="38"/>
      <c r="I43" s="61">
        <f t="shared" si="1"/>
        <v>2000</v>
      </c>
    </row>
    <row r="44" spans="1:12" ht="15" x14ac:dyDescent="0.25">
      <c r="B44" s="60" t="s">
        <v>31</v>
      </c>
      <c r="C44" s="29">
        <v>-500</v>
      </c>
      <c r="E44" s="29">
        <v>-500</v>
      </c>
      <c r="F44" s="41"/>
      <c r="G44" s="40">
        <v>-300</v>
      </c>
      <c r="H44" s="38"/>
      <c r="I44" s="61">
        <f t="shared" si="1"/>
        <v>200</v>
      </c>
    </row>
    <row r="45" spans="1:12" ht="15" hidden="1" x14ac:dyDescent="0.25">
      <c r="B45" s="60" t="s">
        <v>32</v>
      </c>
      <c r="C45" s="29">
        <v>0</v>
      </c>
      <c r="E45" s="29">
        <v>0</v>
      </c>
      <c r="F45" s="41"/>
      <c r="G45" s="40"/>
      <c r="H45" s="38"/>
      <c r="I45" s="61">
        <f t="shared" si="1"/>
        <v>0</v>
      </c>
    </row>
    <row r="46" spans="1:12" ht="15" x14ac:dyDescent="0.25">
      <c r="B46" s="60" t="s">
        <v>33</v>
      </c>
      <c r="C46" s="29">
        <v>-300</v>
      </c>
      <c r="E46" s="29">
        <v>-300</v>
      </c>
      <c r="F46" s="41"/>
      <c r="G46" s="40">
        <v>0</v>
      </c>
      <c r="H46" s="38"/>
      <c r="I46" s="61">
        <f t="shared" si="1"/>
        <v>300</v>
      </c>
    </row>
    <row r="47" spans="1:12" ht="15" x14ac:dyDescent="0.25">
      <c r="B47" s="60" t="s">
        <v>46</v>
      </c>
      <c r="C47" s="29">
        <v>-500</v>
      </c>
      <c r="E47" s="29">
        <v>-500</v>
      </c>
      <c r="F47" s="41"/>
      <c r="G47" s="40">
        <v>-300</v>
      </c>
      <c r="H47" s="38"/>
      <c r="I47" s="61">
        <f t="shared" si="1"/>
        <v>200</v>
      </c>
    </row>
    <row r="48" spans="1:12" ht="15" x14ac:dyDescent="0.25">
      <c r="B48" s="60" t="s">
        <v>47</v>
      </c>
      <c r="C48" s="29">
        <v>-624</v>
      </c>
      <c r="E48" s="29">
        <v>-624</v>
      </c>
      <c r="F48" s="41"/>
      <c r="G48" s="40">
        <v>0</v>
      </c>
      <c r="H48" s="38"/>
      <c r="I48" s="61">
        <f t="shared" si="1"/>
        <v>624</v>
      </c>
    </row>
    <row r="49" spans="1:12" ht="15" x14ac:dyDescent="0.25">
      <c r="B49" s="62" t="s">
        <v>48</v>
      </c>
      <c r="C49" s="63">
        <v>-400</v>
      </c>
      <c r="E49" s="63">
        <v>-400</v>
      </c>
      <c r="F49" s="64"/>
      <c r="G49" s="65">
        <v>0</v>
      </c>
      <c r="H49" s="66"/>
      <c r="I49" s="67">
        <f t="shared" si="1"/>
        <v>400</v>
      </c>
    </row>
    <row r="50" spans="1:12" ht="15" x14ac:dyDescent="0.25">
      <c r="B50" s="31" t="s">
        <v>45</v>
      </c>
      <c r="C50" s="29">
        <v>-208</v>
      </c>
      <c r="E50" s="29">
        <v>-300</v>
      </c>
      <c r="F50" s="28"/>
      <c r="G50" s="30">
        <v>-1000</v>
      </c>
      <c r="I50" s="29">
        <f t="shared" si="1"/>
        <v>-700</v>
      </c>
    </row>
    <row r="51" spans="1:12" ht="15" x14ac:dyDescent="0.25">
      <c r="B51" s="21" t="s">
        <v>50</v>
      </c>
      <c r="C51" s="29">
        <v>-567</v>
      </c>
      <c r="E51" s="29">
        <v>-600</v>
      </c>
      <c r="F51" s="28"/>
      <c r="G51" s="30">
        <v>-600</v>
      </c>
      <c r="I51" s="29">
        <f t="shared" si="1"/>
        <v>0</v>
      </c>
    </row>
    <row r="52" spans="1:12" ht="15" x14ac:dyDescent="0.25">
      <c r="B52" s="31" t="s">
        <v>51</v>
      </c>
      <c r="C52" s="29">
        <v>0</v>
      </c>
      <c r="E52" s="29">
        <v>-200</v>
      </c>
      <c r="F52" s="28"/>
      <c r="G52" s="47">
        <v>-200</v>
      </c>
      <c r="I52" s="29">
        <f t="shared" si="1"/>
        <v>0</v>
      </c>
    </row>
    <row r="53" spans="1:12" ht="15" x14ac:dyDescent="0.25">
      <c r="B53" s="21" t="s">
        <v>52</v>
      </c>
      <c r="C53" s="34">
        <v>-512</v>
      </c>
      <c r="E53" s="34">
        <v>-500</v>
      </c>
      <c r="F53" s="28"/>
      <c r="G53" s="40">
        <v>-500</v>
      </c>
      <c r="I53" s="29">
        <f t="shared" si="1"/>
        <v>0</v>
      </c>
    </row>
    <row r="54" spans="1:12" ht="15" x14ac:dyDescent="0.25">
      <c r="A54" s="27"/>
      <c r="B54" s="27" t="s">
        <v>53</v>
      </c>
      <c r="C54" s="36">
        <f>SUM(C24:C53)</f>
        <v>-56321</v>
      </c>
      <c r="E54" s="36">
        <f>SUM(E24:E53)</f>
        <v>-62029</v>
      </c>
      <c r="F54" s="28"/>
      <c r="G54" s="36">
        <f>SUM(G24:G53)</f>
        <v>-50000</v>
      </c>
      <c r="H54" s="41"/>
      <c r="I54" s="36">
        <f>SUM(I24:I53)</f>
        <v>12029</v>
      </c>
    </row>
    <row r="55" spans="1:12" ht="15" x14ac:dyDescent="0.25">
      <c r="A55" s="27"/>
      <c r="B55" s="27"/>
      <c r="C55" s="27"/>
      <c r="E55" s="27"/>
      <c r="F55" s="28"/>
      <c r="G55" s="40"/>
      <c r="H55" s="39"/>
      <c r="I55" s="27"/>
    </row>
    <row r="56" spans="1:12" ht="15" x14ac:dyDescent="0.25">
      <c r="A56" s="27"/>
      <c r="B56" s="42" t="s">
        <v>54</v>
      </c>
      <c r="C56" s="27"/>
      <c r="E56" s="27"/>
      <c r="F56" s="28"/>
      <c r="G56" s="40"/>
      <c r="H56" s="39"/>
      <c r="I56" s="27"/>
    </row>
    <row r="57" spans="1:12" ht="15" x14ac:dyDescent="0.25">
      <c r="A57" s="27"/>
      <c r="B57" s="27" t="s">
        <v>55</v>
      </c>
      <c r="C57" s="29">
        <v>0</v>
      </c>
      <c r="E57" s="29">
        <v>-100</v>
      </c>
      <c r="F57" s="28"/>
      <c r="G57" s="40">
        <v>-250</v>
      </c>
      <c r="H57" s="39"/>
      <c r="I57" s="29">
        <f>+G57-E57</f>
        <v>-150</v>
      </c>
    </row>
    <row r="58" spans="1:12" ht="15" x14ac:dyDescent="0.25">
      <c r="B58" s="21" t="s">
        <v>56</v>
      </c>
      <c r="C58" s="34">
        <v>-14833</v>
      </c>
      <c r="E58" s="34">
        <v>0</v>
      </c>
      <c r="F58" s="28"/>
      <c r="G58" s="30">
        <v>0</v>
      </c>
      <c r="I58" s="29">
        <f>+G58-E58</f>
        <v>0</v>
      </c>
    </row>
    <row r="59" spans="1:12" ht="15" x14ac:dyDescent="0.25">
      <c r="B59" s="21" t="s">
        <v>57</v>
      </c>
      <c r="C59" s="36">
        <f>SUM(C57:C58)</f>
        <v>-14833</v>
      </c>
      <c r="E59" s="36">
        <f>SUM(E57:E58)</f>
        <v>-100</v>
      </c>
      <c r="F59" s="28"/>
      <c r="G59" s="37">
        <f>SUM(G57:G58)</f>
        <v>-250</v>
      </c>
      <c r="I59" s="36">
        <f>SUM(I57:I58)</f>
        <v>-150</v>
      </c>
    </row>
    <row r="60" spans="1:12" ht="15" x14ac:dyDescent="0.25">
      <c r="F60" s="28"/>
      <c r="G60" s="30"/>
    </row>
    <row r="61" spans="1:12" ht="15.75" thickBot="1" x14ac:dyDescent="0.3">
      <c r="A61" s="21" t="s">
        <v>58</v>
      </c>
      <c r="C61" s="43">
        <f>+C59+C54</f>
        <v>-71154</v>
      </c>
      <c r="E61" s="43">
        <f>+E59+E54</f>
        <v>-62129</v>
      </c>
      <c r="F61" s="28"/>
      <c r="G61" s="43">
        <f>+G59+G54</f>
        <v>-50250</v>
      </c>
      <c r="H61" s="20"/>
      <c r="I61" s="43">
        <f>+I59+I54</f>
        <v>11879</v>
      </c>
    </row>
    <row r="62" spans="1:12" ht="15.75" thickBot="1" x14ac:dyDescent="0.3">
      <c r="F62" s="28"/>
      <c r="G62" s="30"/>
    </row>
    <row r="63" spans="1:12" ht="15.75" thickBot="1" x14ac:dyDescent="0.3">
      <c r="A63" s="21" t="s">
        <v>59</v>
      </c>
      <c r="C63" s="44">
        <f>+C19+C61+1</f>
        <v>2029</v>
      </c>
      <c r="E63" s="44">
        <f>+E19+E61</f>
        <v>58</v>
      </c>
      <c r="F63" s="28"/>
      <c r="G63" s="69">
        <f>+G19+G61</f>
        <v>21</v>
      </c>
      <c r="I63" s="45">
        <f>+I19+I61</f>
        <v>-37</v>
      </c>
    </row>
    <row r="64" spans="1:12" customFormat="1" ht="15" x14ac:dyDescent="0.25">
      <c r="D64" s="21"/>
      <c r="J64" s="21"/>
      <c r="K64" s="21"/>
      <c r="L64" s="21"/>
    </row>
    <row r="65" spans="7:9" hidden="1" x14ac:dyDescent="0.2"/>
    <row r="66" spans="7:9" hidden="1" x14ac:dyDescent="0.2">
      <c r="I66" s="34" t="e">
        <f>+I63-#REF!</f>
        <v>#REF!</v>
      </c>
    </row>
    <row r="67" spans="7:9" hidden="1" x14ac:dyDescent="0.2"/>
    <row r="68" spans="7:9" hidden="1" x14ac:dyDescent="0.2"/>
    <row r="69" spans="7:9" hidden="1" x14ac:dyDescent="0.2"/>
    <row r="70" spans="7:9" hidden="1" x14ac:dyDescent="0.2">
      <c r="G70" s="34">
        <f>+G17+G54+G58</f>
        <v>-1700</v>
      </c>
    </row>
    <row r="73" spans="7:9" ht="7.5" customHeight="1" x14ac:dyDescent="0.2"/>
  </sheetData>
  <printOptions horizontalCentered="1" verticalCentered="1"/>
  <pageMargins left="0.5" right="0.49803149600000002" top="0.43307086614173201" bottom="0.39370078740157499" header="0.15748031496063" footer="0.196850393700787"/>
  <pageSetup scale="80" orientation="portrait" cellComments="asDisplayed" r:id="rId1"/>
  <headerFooter alignWithMargins="0">
    <oddHeader xml:space="preserve">&amp;C&amp;"Arial,Bold"&amp;12Runnymede Public School Council
Approved Budget 2014/15
l&amp;R
</oddHeader>
    <oddFooter>&amp;L&amp;F&amp;C&amp;D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5"/>
  <sheetViews>
    <sheetView topLeftCell="A2" workbookViewId="0">
      <selection activeCell="A2" sqref="A2"/>
    </sheetView>
  </sheetViews>
  <sheetFormatPr defaultRowHeight="15" x14ac:dyDescent="0.25"/>
  <cols>
    <col min="2" max="2" width="25.28515625" bestFit="1" customWidth="1"/>
    <col min="5" max="5" width="11.140625" customWidth="1"/>
    <col min="6" max="6" width="8.85546875" customWidth="1"/>
  </cols>
  <sheetData>
    <row r="2" spans="1:9" x14ac:dyDescent="0.25">
      <c r="A2" s="18" t="s">
        <v>23</v>
      </c>
    </row>
    <row r="3" spans="1:9" x14ac:dyDescent="0.25">
      <c r="C3" s="1" t="s">
        <v>0</v>
      </c>
      <c r="E3" s="15" t="s">
        <v>17</v>
      </c>
      <c r="G3" s="15" t="s">
        <v>18</v>
      </c>
      <c r="H3" s="15"/>
      <c r="I3" s="12" t="s">
        <v>19</v>
      </c>
    </row>
    <row r="4" spans="1:9" x14ac:dyDescent="0.25">
      <c r="A4" s="2" t="s">
        <v>1</v>
      </c>
      <c r="C4" s="3"/>
    </row>
    <row r="5" spans="1:9" x14ac:dyDescent="0.25">
      <c r="C5" s="4"/>
    </row>
    <row r="6" spans="1:9" x14ac:dyDescent="0.25">
      <c r="B6" t="s">
        <v>2</v>
      </c>
      <c r="C6" s="5">
        <v>8500</v>
      </c>
      <c r="E6" s="11">
        <v>8500</v>
      </c>
      <c r="G6" s="14">
        <f>+(E6-C6)/C6</f>
        <v>0</v>
      </c>
      <c r="H6" s="14"/>
      <c r="I6" t="s">
        <v>21</v>
      </c>
    </row>
    <row r="7" spans="1:9" x14ac:dyDescent="0.25">
      <c r="B7" t="s">
        <v>3</v>
      </c>
      <c r="C7" s="5">
        <v>11500</v>
      </c>
      <c r="E7" s="11">
        <v>11500</v>
      </c>
      <c r="G7" s="14">
        <f t="shared" ref="G7:G19" si="0">+(E7-C7)/C7</f>
        <v>0</v>
      </c>
      <c r="H7" s="14"/>
    </row>
    <row r="8" spans="1:9" x14ac:dyDescent="0.25">
      <c r="B8" t="s">
        <v>4</v>
      </c>
      <c r="C8" s="5">
        <v>1000</v>
      </c>
      <c r="E8" s="11">
        <v>1000</v>
      </c>
      <c r="G8" s="14">
        <f t="shared" si="0"/>
        <v>0</v>
      </c>
      <c r="H8" s="14"/>
    </row>
    <row r="9" spans="1:9" x14ac:dyDescent="0.25">
      <c r="B9" t="s">
        <v>5</v>
      </c>
      <c r="C9" s="5">
        <v>500</v>
      </c>
      <c r="E9" s="11">
        <v>500</v>
      </c>
      <c r="G9" s="14">
        <f t="shared" si="0"/>
        <v>0</v>
      </c>
      <c r="H9" s="14"/>
    </row>
    <row r="10" spans="1:9" x14ac:dyDescent="0.25">
      <c r="B10" t="s">
        <v>6</v>
      </c>
      <c r="C10" s="5">
        <v>35000</v>
      </c>
      <c r="E10" s="11">
        <v>35000</v>
      </c>
      <c r="G10" s="14">
        <f t="shared" si="0"/>
        <v>0</v>
      </c>
      <c r="H10" s="14"/>
    </row>
    <row r="11" spans="1:9" x14ac:dyDescent="0.25">
      <c r="B11" t="s">
        <v>7</v>
      </c>
      <c r="C11" s="5">
        <v>500</v>
      </c>
      <c r="E11" s="11">
        <v>0</v>
      </c>
      <c r="G11" s="14">
        <f t="shared" si="0"/>
        <v>-1</v>
      </c>
      <c r="H11" s="14"/>
    </row>
    <row r="12" spans="1:9" x14ac:dyDescent="0.25">
      <c r="B12" t="s">
        <v>8</v>
      </c>
      <c r="C12" s="5">
        <f>-1170+200</f>
        <v>-970</v>
      </c>
      <c r="E12" s="11">
        <v>0</v>
      </c>
      <c r="G12" s="14">
        <f t="shared" si="0"/>
        <v>-1</v>
      </c>
      <c r="H12" s="14"/>
      <c r="I12" t="s">
        <v>22</v>
      </c>
    </row>
    <row r="13" spans="1:9" x14ac:dyDescent="0.25">
      <c r="B13" t="s">
        <v>9</v>
      </c>
      <c r="C13" s="5">
        <v>-1200</v>
      </c>
      <c r="E13" s="11">
        <v>-1200</v>
      </c>
      <c r="G13" s="14">
        <f t="shared" si="0"/>
        <v>0</v>
      </c>
      <c r="H13" s="14"/>
    </row>
    <row r="14" spans="1:9" x14ac:dyDescent="0.25">
      <c r="B14" t="s">
        <v>10</v>
      </c>
      <c r="C14" s="5">
        <v>4000</v>
      </c>
      <c r="E14" s="16">
        <v>0</v>
      </c>
      <c r="G14" s="14">
        <f t="shared" si="0"/>
        <v>-1</v>
      </c>
      <c r="H14" s="14"/>
      <c r="I14" t="s">
        <v>20</v>
      </c>
    </row>
    <row r="15" spans="1:9" x14ac:dyDescent="0.25">
      <c r="B15" t="s">
        <v>11</v>
      </c>
      <c r="C15" s="5">
        <v>400</v>
      </c>
      <c r="E15" s="11">
        <v>500</v>
      </c>
      <c r="G15" s="14">
        <f t="shared" si="0"/>
        <v>0.25</v>
      </c>
      <c r="H15" s="14"/>
    </row>
    <row r="16" spans="1:9" x14ac:dyDescent="0.25">
      <c r="B16" t="s">
        <v>12</v>
      </c>
      <c r="C16" s="6" t="s">
        <v>13</v>
      </c>
      <c r="E16" s="11"/>
      <c r="G16" s="14"/>
      <c r="H16" s="14"/>
    </row>
    <row r="17" spans="1:8" x14ac:dyDescent="0.25">
      <c r="A17" t="s">
        <v>14</v>
      </c>
      <c r="C17" s="7">
        <f>SUM(C6:C15)</f>
        <v>59230</v>
      </c>
      <c r="E17" s="7">
        <f t="shared" ref="E17" si="1">SUM(E6:E15)</f>
        <v>55800</v>
      </c>
      <c r="G17" s="14">
        <f t="shared" si="0"/>
        <v>-5.7909842984973828E-2</v>
      </c>
      <c r="H17" s="14"/>
    </row>
    <row r="18" spans="1:8" x14ac:dyDescent="0.25">
      <c r="A18" t="s">
        <v>15</v>
      </c>
      <c r="C18" s="8">
        <v>2957</v>
      </c>
      <c r="E18" s="8">
        <v>1971</v>
      </c>
      <c r="G18" s="14">
        <f t="shared" si="0"/>
        <v>-0.33344606019614476</v>
      </c>
      <c r="H18" s="14"/>
    </row>
    <row r="19" spans="1:8" x14ac:dyDescent="0.25">
      <c r="A19" s="9" t="s">
        <v>16</v>
      </c>
      <c r="B19" s="9"/>
      <c r="C19" s="10">
        <f>SUM(C17:C18)</f>
        <v>62187</v>
      </c>
      <c r="E19" s="17">
        <f t="shared" ref="E19" si="2">SUM(E17:E18)</f>
        <v>57771</v>
      </c>
      <c r="G19" s="14">
        <f t="shared" si="0"/>
        <v>-7.1011626224130445E-2</v>
      </c>
      <c r="H19" s="14"/>
    </row>
    <row r="20" spans="1:8" x14ac:dyDescent="0.25">
      <c r="C20" s="3"/>
      <c r="E20" s="11"/>
    </row>
    <row r="25" spans="1:8" x14ac:dyDescent="0.25">
      <c r="E25" s="1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2014-15 Budget</vt:lpstr>
      <vt:lpstr>Projected budget</vt:lpstr>
      <vt:lpstr>'2014-15 Budget'!Print_Area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Williams</dc:creator>
  <cp:lastModifiedBy>Helen Williams</cp:lastModifiedBy>
  <cp:lastPrinted>2014-10-28T15:14:24Z</cp:lastPrinted>
  <dcterms:created xsi:type="dcterms:W3CDTF">2014-09-26T15:05:43Z</dcterms:created>
  <dcterms:modified xsi:type="dcterms:W3CDTF">2014-10-30T13:31:59Z</dcterms:modified>
</cp:coreProperties>
</file>